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7795" windowHeight="1438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A15" i="1" l="1"/>
  <c r="A16" i="1"/>
  <c r="A17" i="1" s="1"/>
  <c r="A14" i="1"/>
  <c r="C14" i="1" s="1"/>
  <c r="C16" i="1"/>
  <c r="A13" i="1"/>
  <c r="C13" i="1" s="1"/>
  <c r="C15" i="1"/>
  <c r="C12" i="1"/>
  <c r="B13" i="1"/>
  <c r="B15" i="1"/>
  <c r="B12" i="1"/>
  <c r="C17" i="1" l="1"/>
  <c r="A18" i="1"/>
  <c r="B14" i="1"/>
  <c r="B17" i="1"/>
  <c r="B16" i="1"/>
  <c r="A19" i="1" l="1"/>
  <c r="B18" i="1"/>
  <c r="C18" i="1"/>
  <c r="C19" i="1" l="1"/>
  <c r="B19" i="1"/>
  <c r="A20" i="1"/>
  <c r="A21" i="1" l="1"/>
  <c r="C20" i="1"/>
  <c r="B20" i="1"/>
  <c r="C21" i="1" l="1"/>
  <c r="A22" i="1"/>
  <c r="B21" i="1"/>
  <c r="A23" i="1" l="1"/>
  <c r="C22" i="1"/>
  <c r="B22" i="1"/>
  <c r="B23" i="1" l="1"/>
  <c r="A24" i="1"/>
  <c r="C23" i="1"/>
  <c r="B24" i="1" l="1"/>
  <c r="C24" i="1"/>
  <c r="A25" i="1"/>
  <c r="C25" i="1" l="1"/>
  <c r="B25" i="1"/>
  <c r="A26" i="1"/>
  <c r="A27" i="1" l="1"/>
  <c r="C26" i="1"/>
  <c r="B26" i="1"/>
  <c r="C27" i="1" l="1"/>
  <c r="B27" i="1"/>
  <c r="A28" i="1"/>
  <c r="B28" i="1" l="1"/>
  <c r="A29" i="1"/>
  <c r="C28" i="1"/>
  <c r="C29" i="1" l="1"/>
  <c r="B29" i="1"/>
  <c r="A30" i="1"/>
  <c r="C30" i="1" l="1"/>
  <c r="B9" i="1" s="1"/>
  <c r="B30" i="1"/>
  <c r="B8" i="1" s="1"/>
</calcChain>
</file>

<file path=xl/comments1.xml><?xml version="1.0" encoding="utf-8"?>
<comments xmlns="http://schemas.openxmlformats.org/spreadsheetml/2006/main">
  <authors>
    <author>Thompson</author>
  </authors>
  <commentList>
    <comment ref="C4" authorId="0">
      <text>
        <r>
          <rPr>
            <b/>
            <sz val="9"/>
            <color indexed="81"/>
            <rFont val="Tahoma"/>
            <family val="2"/>
          </rPr>
          <t>Your Dimensional Units are irrelevant, just keep them consistent throughout</t>
        </r>
      </text>
    </comment>
    <comment ref="A5" authorId="0">
      <text>
        <r>
          <rPr>
            <b/>
            <sz val="9"/>
            <color indexed="81"/>
            <rFont val="Tahoma"/>
            <family val="2"/>
          </rPr>
          <t>How many segments make up your hemisphere? More segments is more spherical, but more complex, and heavier.</t>
        </r>
      </text>
    </comment>
    <comment ref="A6" authorId="0">
      <text>
        <r>
          <rPr>
            <b/>
            <sz val="9"/>
            <color indexed="81"/>
            <rFont val="Tahoma"/>
            <family val="2"/>
          </rPr>
          <t>How many points to you want to define your curve edge? More is more accurate, but more sometimes less is more. But if less is more, just think how much more More would be...</t>
        </r>
      </text>
    </comment>
    <comment ref="A11" authorId="0">
      <text>
        <r>
          <rPr>
            <b/>
            <sz val="9"/>
            <color indexed="81"/>
            <rFont val="Tahoma"/>
            <family val="2"/>
          </rPr>
          <t>Default Increment is 5 degrees. You can insert more points, but if you want fewer spline points, just read the numbers every 10 or 15 degrees instead of changing the spreadsheet.</t>
        </r>
      </text>
    </comment>
    <comment ref="C11" authorId="0">
      <text>
        <r>
          <rPr>
            <b/>
            <sz val="9"/>
            <color indexed="81"/>
            <rFont val="Tahoma"/>
            <family val="2"/>
          </rPr>
          <t xml:space="preserve">Measure this far Right and Left of the Centerline Y Coordinate </t>
        </r>
      </text>
    </comment>
  </commentList>
</comments>
</file>

<file path=xl/sharedStrings.xml><?xml version="1.0" encoding="utf-8"?>
<sst xmlns="http://schemas.openxmlformats.org/spreadsheetml/2006/main" count="13" uniqueCount="11">
  <si>
    <t>GORE MATH</t>
  </si>
  <si>
    <t>Hemisphere Diameter</t>
  </si>
  <si>
    <t>Units</t>
  </si>
  <si>
    <t># of Gores</t>
  </si>
  <si>
    <t># Spline Points</t>
  </si>
  <si>
    <t>Centerline Y Station</t>
  </si>
  <si>
    <t>Centerline Y Coordinate</t>
  </si>
  <si>
    <t>Spline Point</t>
  </si>
  <si>
    <t>Gore Pattern Height</t>
  </si>
  <si>
    <t>Gore Pattern Width</t>
  </si>
  <si>
    <t>Use this spreadsheet to calculate the spline points for making hemispherical objects out of sheet goods. Input the known values of your hemisphere in the GREEN cells, and your points are output in BLUE.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</si>
</sst>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5" x14ac:knownFonts="1">
    <font>
      <sz val="11"/>
      <color theme="1"/>
      <name val="Calibri"/>
      <family val="2"/>
      <scheme val="minor"/>
    </font>
    <font>
      <sz val="14"/>
      <color theme="1"/>
      <name val="Calibri"/>
      <family val="2"/>
      <scheme val="minor"/>
    </font>
    <font>
      <sz val="36"/>
      <color theme="1"/>
      <name val="Calibri"/>
      <family val="2"/>
      <scheme val="minor"/>
    </font>
    <font>
      <b/>
      <sz val="9"/>
      <color indexed="81"/>
      <name val="Tahoma"/>
      <family val="2"/>
    </font>
    <font>
      <sz val="48"/>
      <color theme="1"/>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6"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
    <xf numFmtId="0" fontId="0" fillId="0" borderId="0"/>
  </cellStyleXfs>
  <cellXfs count="35">
    <xf numFmtId="0" fontId="0" fillId="0" borderId="0" xfId="0"/>
    <xf numFmtId="0" fontId="0" fillId="0" borderId="0" xfId="0" applyAlignment="1">
      <alignment horizontal="center"/>
    </xf>
    <xf numFmtId="0" fontId="0" fillId="0" borderId="0" xfId="0" applyAlignment="1">
      <alignment wrapText="1"/>
    </xf>
    <xf numFmtId="0" fontId="1" fillId="0" borderId="0" xfId="0" applyFont="1"/>
    <xf numFmtId="0" fontId="0" fillId="0" borderId="0" xfId="0" applyAlignment="1">
      <alignment horizontal="center" wrapText="1"/>
    </xf>
    <xf numFmtId="0" fontId="1" fillId="3" borderId="1" xfId="0" applyFont="1" applyFill="1" applyBorder="1" applyAlignment="1">
      <alignment horizontal="right" vertical="center" wrapTex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1" fillId="3" borderId="6" xfId="0" applyFont="1" applyFill="1" applyBorder="1" applyAlignment="1">
      <alignment horizontal="right"/>
    </xf>
    <xf numFmtId="0" fontId="1" fillId="3" borderId="7" xfId="0" applyFont="1" applyFill="1" applyBorder="1" applyAlignment="1">
      <alignment horizontal="center"/>
    </xf>
    <xf numFmtId="0" fontId="1" fillId="3" borderId="8" xfId="0" applyFont="1" applyFill="1" applyBorder="1"/>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164" fontId="1" fillId="2" borderId="0" xfId="0" applyNumberFormat="1" applyFont="1" applyFill="1" applyBorder="1" applyAlignment="1">
      <alignment horizontal="center"/>
    </xf>
    <xf numFmtId="2" fontId="1" fillId="2" borderId="5" xfId="0" applyNumberFormat="1" applyFont="1" applyFill="1" applyBorder="1" applyAlignment="1">
      <alignment horizontal="center"/>
    </xf>
    <xf numFmtId="164" fontId="1" fillId="2" borderId="7" xfId="0" applyNumberFormat="1" applyFont="1" applyFill="1" applyBorder="1" applyAlignment="1">
      <alignment horizontal="center"/>
    </xf>
    <xf numFmtId="2" fontId="1" fillId="2" borderId="8" xfId="0" applyNumberFormat="1" applyFont="1" applyFill="1" applyBorder="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center"/>
    </xf>
    <xf numFmtId="0" fontId="1" fillId="0" borderId="0" xfId="0" applyFont="1" applyFill="1" applyBorder="1"/>
    <xf numFmtId="0" fontId="1" fillId="2" borderId="6" xfId="0" applyFont="1" applyFill="1" applyBorder="1" applyAlignment="1">
      <alignment horizontal="right"/>
    </xf>
    <xf numFmtId="2" fontId="1" fillId="2" borderId="7" xfId="0" applyNumberFormat="1" applyFont="1" applyFill="1" applyBorder="1" applyAlignment="1">
      <alignment horizontal="center"/>
    </xf>
    <xf numFmtId="0" fontId="1" fillId="2" borderId="8" xfId="0" applyFont="1" applyFill="1" applyBorder="1"/>
    <xf numFmtId="0" fontId="1" fillId="3" borderId="9" xfId="0" applyFont="1" applyFill="1" applyBorder="1" applyAlignment="1">
      <alignment horizontal="right" vertical="center"/>
    </xf>
    <xf numFmtId="0" fontId="1" fillId="3" borderId="10" xfId="0" applyFont="1" applyFill="1" applyBorder="1" applyAlignment="1">
      <alignment horizontal="center"/>
    </xf>
    <xf numFmtId="0" fontId="1" fillId="3" borderId="11" xfId="0" applyFont="1" applyFill="1" applyBorder="1"/>
    <xf numFmtId="0" fontId="1" fillId="2" borderId="12" xfId="0" applyFont="1" applyFill="1" applyBorder="1" applyAlignment="1">
      <alignment horizontal="right"/>
    </xf>
    <xf numFmtId="2" fontId="1" fillId="2" borderId="13" xfId="0" applyNumberFormat="1" applyFont="1" applyFill="1" applyBorder="1" applyAlignment="1">
      <alignment horizontal="center"/>
    </xf>
    <xf numFmtId="0" fontId="1" fillId="2" borderId="14" xfId="0" applyFont="1" applyFill="1" applyBorder="1"/>
    <xf numFmtId="0" fontId="2" fillId="0" borderId="0" xfId="0" applyFont="1" applyAlignment="1"/>
    <xf numFmtId="0" fontId="1" fillId="0" borderId="4" xfId="0" applyFont="1" applyBorder="1" applyAlignment="1">
      <alignment horizontal="right"/>
    </xf>
    <xf numFmtId="0" fontId="1" fillId="0" borderId="1" xfId="0" applyFont="1" applyBorder="1" applyAlignment="1">
      <alignment horizontal="right" wrapText="1"/>
    </xf>
    <xf numFmtId="0" fontId="1" fillId="0" borderId="6" xfId="0" applyFont="1" applyBorder="1" applyAlignment="1">
      <alignment horizontal="right"/>
    </xf>
    <xf numFmtId="0" fontId="4" fillId="4" borderId="0" xfId="0" applyFont="1" applyFill="1" applyAlignment="1">
      <alignment horizontal="center"/>
    </xf>
    <xf numFmtId="0" fontId="0" fillId="0" borderId="0" xfId="0"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9814849950985043E-2"/>
          <c:y val="1.4098743275068144E-2"/>
          <c:w val="0.86366690231832477"/>
          <c:h val="0.9237253729359779"/>
        </c:manualLayout>
      </c:layout>
      <c:scatterChart>
        <c:scatterStyle val="smoothMarker"/>
        <c:varyColors val="0"/>
        <c:ser>
          <c:idx val="0"/>
          <c:order val="0"/>
          <c:marker>
            <c:symbol val="none"/>
          </c:marker>
          <c:xVal>
            <c:numRef>
              <c:f>Sheet1!$C$12:$C$30</c:f>
              <c:numCache>
                <c:formatCode>0.00</c:formatCode>
                <c:ptCount val="19"/>
                <c:pt idx="0">
                  <c:v>4.7123889803846897</c:v>
                </c:pt>
                <c:pt idx="1">
                  <c:v>4.6944569176051942</c:v>
                </c:pt>
                <c:pt idx="2">
                  <c:v>4.6407972030921361</c:v>
                </c:pt>
                <c:pt idx="3">
                  <c:v>4.5518182196735815</c:v>
                </c:pt>
                <c:pt idx="4">
                  <c:v>4.4281971511403242</c:v>
                </c:pt>
                <c:pt idx="5">
                  <c:v>4.2708748284683429</c:v>
                </c:pt>
                <c:pt idx="6">
                  <c:v>4.08104856952699</c:v>
                </c:pt>
                <c:pt idx="7">
                  <c:v>3.8601630667670364</c:v>
                </c:pt>
                <c:pt idx="8">
                  <c:v>3.6098993922387983</c:v>
                </c:pt>
                <c:pt idx="9">
                  <c:v>3.3321622036187746</c:v>
                </c:pt>
                <c:pt idx="10">
                  <c:v>3.0290652486146632</c:v>
                </c:pt>
                <c:pt idx="11">
                  <c:v>2.7029152780689905</c:v>
                </c:pt>
                <c:pt idx="12">
                  <c:v>2.3561944901923453</c:v>
                </c:pt>
                <c:pt idx="13">
                  <c:v>1.9915416395362044</c:v>
                </c:pt>
                <c:pt idx="14">
                  <c:v>1.611731954477474</c:v>
                </c:pt>
                <c:pt idx="15">
                  <c:v>1.2196560160548067</c:v>
                </c:pt>
                <c:pt idx="16">
                  <c:v>0.81829775890152567</c:v>
                </c:pt>
                <c:pt idx="17">
                  <c:v>0.41071176170130702</c:v>
                </c:pt>
                <c:pt idx="18">
                  <c:v>2.8866880391233548E-16</c:v>
                </c:pt>
              </c:numCache>
            </c:numRef>
          </c:xVal>
          <c:yVal>
            <c:numRef>
              <c:f>Sheet1!$B$12:$B$30</c:f>
              <c:numCache>
                <c:formatCode>0.000</c:formatCode>
                <c:ptCount val="19"/>
                <c:pt idx="0">
                  <c:v>0</c:v>
                </c:pt>
                <c:pt idx="1">
                  <c:v>1.0471975511965976</c:v>
                </c:pt>
                <c:pt idx="2">
                  <c:v>2.0943951023931953</c:v>
                </c:pt>
                <c:pt idx="3">
                  <c:v>3.1415926535897931</c:v>
                </c:pt>
                <c:pt idx="4">
                  <c:v>4.1887902047863905</c:v>
                </c:pt>
                <c:pt idx="5">
                  <c:v>5.2359877559829888</c:v>
                </c:pt>
                <c:pt idx="6">
                  <c:v>6.2831853071795862</c:v>
                </c:pt>
                <c:pt idx="7">
                  <c:v>7.3303828583761836</c:v>
                </c:pt>
                <c:pt idx="8">
                  <c:v>8.3775804095727811</c:v>
                </c:pt>
                <c:pt idx="9">
                  <c:v>9.4247779607693793</c:v>
                </c:pt>
                <c:pt idx="10">
                  <c:v>10.471975511965978</c:v>
                </c:pt>
                <c:pt idx="11">
                  <c:v>11.519173063162576</c:v>
                </c:pt>
                <c:pt idx="12">
                  <c:v>12.566370614359172</c:v>
                </c:pt>
                <c:pt idx="13">
                  <c:v>13.613568165555771</c:v>
                </c:pt>
                <c:pt idx="14">
                  <c:v>14.660765716752367</c:v>
                </c:pt>
                <c:pt idx="15">
                  <c:v>15.707963267948966</c:v>
                </c:pt>
                <c:pt idx="16">
                  <c:v>16.755160819145562</c:v>
                </c:pt>
                <c:pt idx="17">
                  <c:v>17.802358370342162</c:v>
                </c:pt>
                <c:pt idx="18">
                  <c:v>18.849555921538759</c:v>
                </c:pt>
              </c:numCache>
            </c:numRef>
          </c:yVal>
          <c:smooth val="1"/>
        </c:ser>
        <c:dLbls>
          <c:showLegendKey val="0"/>
          <c:showVal val="0"/>
          <c:showCatName val="0"/>
          <c:showSerName val="0"/>
          <c:showPercent val="0"/>
          <c:showBubbleSize val="0"/>
        </c:dLbls>
        <c:axId val="304329472"/>
        <c:axId val="304333952"/>
      </c:scatterChart>
      <c:valAx>
        <c:axId val="304329472"/>
        <c:scaling>
          <c:orientation val="minMax"/>
          <c:max val="20"/>
        </c:scaling>
        <c:delete val="0"/>
        <c:axPos val="b"/>
        <c:numFmt formatCode="0.00" sourceLinked="1"/>
        <c:majorTickMark val="out"/>
        <c:minorTickMark val="none"/>
        <c:tickLblPos val="nextTo"/>
        <c:crossAx val="304333952"/>
        <c:crosses val="autoZero"/>
        <c:crossBetween val="midCat"/>
      </c:valAx>
      <c:valAx>
        <c:axId val="304333952"/>
        <c:scaling>
          <c:orientation val="minMax"/>
        </c:scaling>
        <c:delete val="0"/>
        <c:axPos val="l"/>
        <c:majorGridlines/>
        <c:numFmt formatCode="0.000" sourceLinked="1"/>
        <c:majorTickMark val="out"/>
        <c:minorTickMark val="none"/>
        <c:tickLblPos val="nextTo"/>
        <c:crossAx val="30432947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104775</xdr:colOff>
      <xdr:row>3</xdr:row>
      <xdr:rowOff>228599</xdr:rowOff>
    </xdr:from>
    <xdr:to>
      <xdr:col>13</xdr:col>
      <xdr:colOff>533400</xdr:colOff>
      <xdr:row>27</xdr:row>
      <xdr:rowOff>66674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142875</xdr:colOff>
      <xdr:row>1</xdr:row>
      <xdr:rowOff>914400</xdr:rowOff>
    </xdr:from>
    <xdr:to>
      <xdr:col>14</xdr:col>
      <xdr:colOff>200025</xdr:colOff>
      <xdr:row>28</xdr:row>
      <xdr:rowOff>19050</xdr:rowOff>
    </xdr:to>
    <xdr:cxnSp macro="">
      <xdr:nvCxnSpPr>
        <xdr:cNvPr id="4" name="Straight Connector 3"/>
        <xdr:cNvCxnSpPr/>
      </xdr:nvCxnSpPr>
      <xdr:spPr>
        <a:xfrm>
          <a:off x="4572000" y="1695450"/>
          <a:ext cx="6572250" cy="6572250"/>
        </a:xfrm>
        <a:prstGeom prst="line">
          <a:avLst/>
        </a:prstGeom>
      </xdr:spPr>
      <xdr:style>
        <a:lnRef idx="1">
          <a:schemeClr val="accent3"/>
        </a:lnRef>
        <a:fillRef idx="0">
          <a:schemeClr val="accent3"/>
        </a:fillRef>
        <a:effectRef idx="0">
          <a:schemeClr val="accent3"/>
        </a:effectRef>
        <a:fontRef idx="minor">
          <a:schemeClr val="tx1"/>
        </a:fontRef>
      </xdr:style>
    </xdr:cxnSp>
    <xdr:clientData/>
  </xdr:twoCellAnchor>
  <xdr:twoCellAnchor>
    <xdr:from>
      <xdr:col>4</xdr:col>
      <xdr:colOff>295275</xdr:colOff>
      <xdr:row>27</xdr:row>
      <xdr:rowOff>85725</xdr:rowOff>
    </xdr:from>
    <xdr:to>
      <xdr:col>13</xdr:col>
      <xdr:colOff>466725</xdr:colOff>
      <xdr:row>32</xdr:row>
      <xdr:rowOff>180975</xdr:rowOff>
    </xdr:to>
    <xdr:sp macro="" textlink="">
      <xdr:nvSpPr>
        <xdr:cNvPr id="5" name="TextBox 4"/>
        <xdr:cNvSpPr txBox="1"/>
      </xdr:nvSpPr>
      <xdr:spPr>
        <a:xfrm>
          <a:off x="4724400" y="7943850"/>
          <a:ext cx="6076950" cy="1200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plot shows half of the gore and is not necessarily to scale.</a:t>
          </a:r>
          <a:r>
            <a:rPr lang="en-US" sz="1100" baseline="0"/>
            <a:t> It is </a:t>
          </a:r>
          <a:r>
            <a:rPr lang="en-US" sz="1100"/>
            <a:t> meant for illustration purposes only.The green 45deg line over the chart is the only way to make sure the axes are scaled the same</a:t>
          </a:r>
          <a:r>
            <a:rPr lang="en-US" sz="1100" baseline="0"/>
            <a:t> and that the gore is shown to scale. </a:t>
          </a:r>
          <a:r>
            <a:rPr lang="en-US" sz="1100"/>
            <a:t> Resize the chart as needed to make similar numbers on each axis intersect the line. The Default axis setting is 40</a:t>
          </a:r>
          <a:r>
            <a:rPr lang="en-US" sz="1100" baseline="0"/>
            <a:t> from my example. You may need to resize the axes in your project doesn't fit. Your gore pattern would be the blue line mirrored across the Y axis. Using a half pattern requires less pattern material and ensures any errors in the pattern are symmetrical. </a:t>
          </a: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0"/>
  <sheetViews>
    <sheetView tabSelected="1" topLeftCell="A6" workbookViewId="0">
      <selection activeCell="R14" sqref="R14"/>
    </sheetView>
  </sheetViews>
  <sheetFormatPr defaultRowHeight="15" x14ac:dyDescent="0.25"/>
  <cols>
    <col min="1" max="1" width="26.5703125" customWidth="1"/>
    <col min="2" max="2" width="15" customWidth="1"/>
    <col min="3" max="3" width="11.5703125" customWidth="1"/>
    <col min="4" max="4" width="13.28515625" customWidth="1"/>
    <col min="5" max="5" width="15.42578125" customWidth="1"/>
  </cols>
  <sheetData>
    <row r="1" spans="1:9" ht="61.5" x14ac:dyDescent="0.9">
      <c r="A1" s="33" t="s">
        <v>0</v>
      </c>
      <c r="B1" s="33"/>
      <c r="C1" s="33"/>
      <c r="D1" s="33"/>
      <c r="E1" s="29"/>
      <c r="F1" s="29"/>
      <c r="G1" s="29"/>
      <c r="H1" s="29"/>
    </row>
    <row r="2" spans="1:9" ht="61.5" customHeight="1" x14ac:dyDescent="0.25">
      <c r="A2" s="34" t="s">
        <v>10</v>
      </c>
      <c r="B2" s="34"/>
      <c r="C2" s="34"/>
      <c r="D2" s="34"/>
      <c r="E2" s="2"/>
      <c r="F2" s="2"/>
      <c r="G2" s="2"/>
      <c r="H2" s="2"/>
    </row>
    <row r="3" spans="1:9" ht="15.75" thickBot="1" x14ac:dyDescent="0.3"/>
    <row r="4" spans="1:9" s="3" customFormat="1" ht="30" customHeight="1" x14ac:dyDescent="0.3">
      <c r="A4" s="5" t="s">
        <v>1</v>
      </c>
      <c r="B4" s="6">
        <v>24</v>
      </c>
      <c r="C4" s="7" t="s">
        <v>2</v>
      </c>
    </row>
    <row r="5" spans="1:9" s="3" customFormat="1" ht="18.75" x14ac:dyDescent="0.3">
      <c r="A5" s="23" t="s">
        <v>3</v>
      </c>
      <c r="B5" s="24">
        <v>8</v>
      </c>
      <c r="C5" s="25"/>
    </row>
    <row r="6" spans="1:9" s="3" customFormat="1" ht="19.5" thickBot="1" x14ac:dyDescent="0.35">
      <c r="A6" s="8" t="s">
        <v>4</v>
      </c>
      <c r="B6" s="9">
        <v>19</v>
      </c>
      <c r="C6" s="10"/>
    </row>
    <row r="7" spans="1:9" s="3" customFormat="1" ht="19.5" thickBot="1" x14ac:dyDescent="0.35">
      <c r="A7" s="17"/>
      <c r="B7" s="18"/>
      <c r="C7" s="19"/>
    </row>
    <row r="8" spans="1:9" s="3" customFormat="1" ht="18.75" x14ac:dyDescent="0.3">
      <c r="A8" s="26" t="s">
        <v>8</v>
      </c>
      <c r="B8" s="27">
        <f>MAX(B11:B100)</f>
        <v>18.849555921538759</v>
      </c>
      <c r="C8" s="28" t="s">
        <v>2</v>
      </c>
    </row>
    <row r="9" spans="1:9" s="3" customFormat="1" ht="19.5" thickBot="1" x14ac:dyDescent="0.35">
      <c r="A9" s="20" t="s">
        <v>9</v>
      </c>
      <c r="B9" s="21">
        <f>2*(MAX(C11:C100))</f>
        <v>9.4247779607693793</v>
      </c>
      <c r="C9" s="22" t="s">
        <v>2</v>
      </c>
    </row>
    <row r="10" spans="1:9" ht="15.75" thickBot="1" x14ac:dyDescent="0.3"/>
    <row r="11" spans="1:9" ht="38.25" customHeight="1" x14ac:dyDescent="0.3">
      <c r="A11" s="31" t="s">
        <v>5</v>
      </c>
      <c r="B11" s="11" t="s">
        <v>6</v>
      </c>
      <c r="C11" s="12" t="s">
        <v>7</v>
      </c>
      <c r="G11" s="4"/>
      <c r="H11" s="4"/>
      <c r="I11" s="1"/>
    </row>
    <row r="12" spans="1:9" ht="18.75" x14ac:dyDescent="0.3">
      <c r="A12" s="30">
        <v>0</v>
      </c>
      <c r="B12" s="13">
        <f t="shared" ref="B12:B30" si="0">(0.5*$B$4)*RADIANS($A12)</f>
        <v>0</v>
      </c>
      <c r="C12" s="14">
        <f>(2*PI())*($B$4*0.5)*(COS(RADIANS(A12)))/($B$5*2)</f>
        <v>4.7123889803846897</v>
      </c>
      <c r="G12" s="1"/>
      <c r="H12" s="1"/>
      <c r="I12" s="1"/>
    </row>
    <row r="13" spans="1:9" ht="18.75" x14ac:dyDescent="0.3">
      <c r="A13" s="30">
        <f>(90+5)/$B$6</f>
        <v>5</v>
      </c>
      <c r="B13" s="13">
        <f t="shared" si="0"/>
        <v>1.0471975511965976</v>
      </c>
      <c r="C13" s="14">
        <f t="shared" ref="C13:C30" si="1">(2*PI())*($B$4*0.5)*(COS(RADIANS(A13)))/($B$5*2)</f>
        <v>4.6944569176051942</v>
      </c>
      <c r="G13" s="1"/>
      <c r="H13" s="1"/>
      <c r="I13" s="1"/>
    </row>
    <row r="14" spans="1:9" ht="18.75" x14ac:dyDescent="0.3">
      <c r="A14" s="30">
        <f>A13+(90+5)/$B$6</f>
        <v>10</v>
      </c>
      <c r="B14" s="13">
        <f t="shared" si="0"/>
        <v>2.0943951023931953</v>
      </c>
      <c r="C14" s="14">
        <f t="shared" si="1"/>
        <v>4.6407972030921361</v>
      </c>
      <c r="G14" s="1"/>
      <c r="H14" s="1"/>
      <c r="I14" s="1"/>
    </row>
    <row r="15" spans="1:9" ht="18.75" x14ac:dyDescent="0.3">
      <c r="A15" s="30">
        <f t="shared" ref="A15:A30" si="2">A14+(90+5)/$B$6</f>
        <v>15</v>
      </c>
      <c r="B15" s="13">
        <f t="shared" si="0"/>
        <v>3.1415926535897931</v>
      </c>
      <c r="C15" s="14">
        <f t="shared" si="1"/>
        <v>4.5518182196735815</v>
      </c>
      <c r="G15" s="1"/>
      <c r="H15" s="1"/>
      <c r="I15" s="1"/>
    </row>
    <row r="16" spans="1:9" ht="18.75" x14ac:dyDescent="0.3">
      <c r="A16" s="30">
        <f t="shared" si="2"/>
        <v>20</v>
      </c>
      <c r="B16" s="13">
        <f t="shared" si="0"/>
        <v>4.1887902047863905</v>
      </c>
      <c r="C16" s="14">
        <f t="shared" si="1"/>
        <v>4.4281971511403242</v>
      </c>
      <c r="G16" s="1"/>
      <c r="H16" s="1"/>
      <c r="I16" s="1"/>
    </row>
    <row r="17" spans="1:9" ht="18.75" x14ac:dyDescent="0.3">
      <c r="A17" s="30">
        <f t="shared" si="2"/>
        <v>25</v>
      </c>
      <c r="B17" s="13">
        <f t="shared" si="0"/>
        <v>5.2359877559829888</v>
      </c>
      <c r="C17" s="14">
        <f t="shared" si="1"/>
        <v>4.2708748284683429</v>
      </c>
      <c r="G17" s="1"/>
      <c r="H17" s="1"/>
      <c r="I17" s="1"/>
    </row>
    <row r="18" spans="1:9" ht="18.75" x14ac:dyDescent="0.3">
      <c r="A18" s="30">
        <f t="shared" si="2"/>
        <v>30</v>
      </c>
      <c r="B18" s="13">
        <f t="shared" si="0"/>
        <v>6.2831853071795862</v>
      </c>
      <c r="C18" s="14">
        <f t="shared" si="1"/>
        <v>4.08104856952699</v>
      </c>
      <c r="G18" s="1"/>
      <c r="H18" s="1"/>
      <c r="I18" s="1"/>
    </row>
    <row r="19" spans="1:9" ht="18.75" x14ac:dyDescent="0.3">
      <c r="A19" s="30">
        <f t="shared" si="2"/>
        <v>35</v>
      </c>
      <c r="B19" s="13">
        <f t="shared" si="0"/>
        <v>7.3303828583761836</v>
      </c>
      <c r="C19" s="14">
        <f t="shared" si="1"/>
        <v>3.8601630667670364</v>
      </c>
      <c r="G19" s="1"/>
      <c r="H19" s="1"/>
      <c r="I19" s="1"/>
    </row>
    <row r="20" spans="1:9" ht="18.75" x14ac:dyDescent="0.3">
      <c r="A20" s="30">
        <f t="shared" si="2"/>
        <v>40</v>
      </c>
      <c r="B20" s="13">
        <f t="shared" si="0"/>
        <v>8.3775804095727811</v>
      </c>
      <c r="C20" s="14">
        <f t="shared" si="1"/>
        <v>3.6098993922387983</v>
      </c>
      <c r="G20" s="1"/>
      <c r="H20" s="1"/>
      <c r="I20" s="1"/>
    </row>
    <row r="21" spans="1:9" ht="18.75" x14ac:dyDescent="0.3">
      <c r="A21" s="30">
        <f t="shared" si="2"/>
        <v>45</v>
      </c>
      <c r="B21" s="13">
        <f t="shared" si="0"/>
        <v>9.4247779607693793</v>
      </c>
      <c r="C21" s="14">
        <f t="shared" si="1"/>
        <v>3.3321622036187746</v>
      </c>
      <c r="G21" s="1"/>
      <c r="H21" s="1"/>
      <c r="I21" s="1"/>
    </row>
    <row r="22" spans="1:9" ht="18.75" x14ac:dyDescent="0.3">
      <c r="A22" s="30">
        <f t="shared" si="2"/>
        <v>50</v>
      </c>
      <c r="B22" s="13">
        <f t="shared" si="0"/>
        <v>10.471975511965978</v>
      </c>
      <c r="C22" s="14">
        <f t="shared" si="1"/>
        <v>3.0290652486146632</v>
      </c>
    </row>
    <row r="23" spans="1:9" ht="18.75" x14ac:dyDescent="0.3">
      <c r="A23" s="30">
        <f t="shared" si="2"/>
        <v>55</v>
      </c>
      <c r="B23" s="13">
        <f t="shared" si="0"/>
        <v>11.519173063162576</v>
      </c>
      <c r="C23" s="14">
        <f t="shared" si="1"/>
        <v>2.7029152780689905</v>
      </c>
    </row>
    <row r="24" spans="1:9" ht="18.75" x14ac:dyDescent="0.3">
      <c r="A24" s="30">
        <f t="shared" si="2"/>
        <v>60</v>
      </c>
      <c r="B24" s="13">
        <f t="shared" si="0"/>
        <v>12.566370614359172</v>
      </c>
      <c r="C24" s="14">
        <f t="shared" si="1"/>
        <v>2.3561944901923453</v>
      </c>
    </row>
    <row r="25" spans="1:9" ht="18.75" x14ac:dyDescent="0.3">
      <c r="A25" s="30">
        <f t="shared" si="2"/>
        <v>65</v>
      </c>
      <c r="B25" s="13">
        <f t="shared" si="0"/>
        <v>13.613568165555771</v>
      </c>
      <c r="C25" s="14">
        <f t="shared" si="1"/>
        <v>1.9915416395362044</v>
      </c>
    </row>
    <row r="26" spans="1:9" ht="18.75" x14ac:dyDescent="0.3">
      <c r="A26" s="30">
        <f t="shared" si="2"/>
        <v>70</v>
      </c>
      <c r="B26" s="13">
        <f t="shared" si="0"/>
        <v>14.660765716752367</v>
      </c>
      <c r="C26" s="14">
        <f t="shared" si="1"/>
        <v>1.611731954477474</v>
      </c>
    </row>
    <row r="27" spans="1:9" ht="18.75" x14ac:dyDescent="0.3">
      <c r="A27" s="30">
        <f t="shared" si="2"/>
        <v>75</v>
      </c>
      <c r="B27" s="13">
        <f t="shared" si="0"/>
        <v>15.707963267948966</v>
      </c>
      <c r="C27" s="14">
        <f t="shared" si="1"/>
        <v>1.2196560160548067</v>
      </c>
    </row>
    <row r="28" spans="1:9" ht="18.75" x14ac:dyDescent="0.3">
      <c r="A28" s="30">
        <f t="shared" si="2"/>
        <v>80</v>
      </c>
      <c r="B28" s="13">
        <f t="shared" si="0"/>
        <v>16.755160819145562</v>
      </c>
      <c r="C28" s="14">
        <f t="shared" si="1"/>
        <v>0.81829775890152567</v>
      </c>
    </row>
    <row r="29" spans="1:9" ht="18.75" x14ac:dyDescent="0.3">
      <c r="A29" s="30">
        <f t="shared" si="2"/>
        <v>85</v>
      </c>
      <c r="B29" s="13">
        <f t="shared" si="0"/>
        <v>17.802358370342162</v>
      </c>
      <c r="C29" s="14">
        <f t="shared" si="1"/>
        <v>0.41071176170130702</v>
      </c>
    </row>
    <row r="30" spans="1:9" ht="19.5" thickBot="1" x14ac:dyDescent="0.35">
      <c r="A30" s="32">
        <f t="shared" si="2"/>
        <v>90</v>
      </c>
      <c r="B30" s="15">
        <f t="shared" si="0"/>
        <v>18.849555921538759</v>
      </c>
      <c r="C30" s="16">
        <f t="shared" si="1"/>
        <v>2.8866880391233548E-16</v>
      </c>
    </row>
  </sheetData>
  <mergeCells count="2">
    <mergeCell ref="A1:D1"/>
    <mergeCell ref="A2:D2"/>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Thompson</dc:creator>
  <cp:lastModifiedBy>Thompson</cp:lastModifiedBy>
  <dcterms:created xsi:type="dcterms:W3CDTF">2019-08-14T13:18:04Z</dcterms:created>
  <dcterms:modified xsi:type="dcterms:W3CDTF">2019-08-14T21:43:45Z</dcterms:modified>
</cp:coreProperties>
</file>