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xr:revisionPtr revIDLastSave="0" documentId="13_ncr:1_{B75FDA28-8683-43A8-B98C-F3D5E9316AEC}" xr6:coauthVersionLast="46" xr6:coauthVersionMax="46" xr10:uidLastSave="{00000000-0000-0000-0000-000000000000}"/>
  <bookViews>
    <workbookView xWindow="-108" yWindow="-108" windowWidth="23256" windowHeight="12576" xr2:uid="{EE58935D-4B86-4CA7-A060-5FA177B2804F}"/>
  </bookViews>
  <sheets>
    <sheet name="Solar Simulator" sheetId="1" r:id="rId1"/>
    <sheet name="Parts List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P11" i="1" l="1"/>
  <c r="FO11" i="1"/>
  <c r="FN11" i="1"/>
  <c r="FM11" i="1"/>
  <c r="FM12" i="1" s="1"/>
  <c r="FL11" i="1"/>
  <c r="FH11" i="1"/>
  <c r="FG11" i="1"/>
  <c r="FF11" i="1"/>
  <c r="FE11" i="1"/>
  <c r="FE12" i="1" s="1"/>
  <c r="FD11" i="1"/>
  <c r="FC11" i="1"/>
  <c r="FC12" i="1" s="1"/>
  <c r="EZ11" i="1"/>
  <c r="EV11" i="1"/>
  <c r="EU11" i="1"/>
  <c r="EU12" i="1" s="1"/>
  <c r="ET11" i="1"/>
  <c r="ET12" i="1" s="1"/>
  <c r="FQ9" i="1"/>
  <c r="FQ10" i="1" s="1"/>
  <c r="FP9" i="1"/>
  <c r="FP10" i="1" s="1"/>
  <c r="FO9" i="1"/>
  <c r="FO10" i="1" s="1"/>
  <c r="FN9" i="1"/>
  <c r="FN10" i="1" s="1"/>
  <c r="FM9" i="1"/>
  <c r="FM10" i="1" s="1"/>
  <c r="FL9" i="1"/>
  <c r="FL10" i="1" s="1"/>
  <c r="FI9" i="1"/>
  <c r="FI10" i="1" s="1"/>
  <c r="FH9" i="1"/>
  <c r="FH10" i="1" s="1"/>
  <c r="FG9" i="1"/>
  <c r="FG10" i="1" s="1"/>
  <c r="FF9" i="1"/>
  <c r="FF10" i="1" s="1"/>
  <c r="FD9" i="1"/>
  <c r="FD10" i="1" s="1"/>
  <c r="FC9" i="1"/>
  <c r="FC10" i="1" s="1"/>
  <c r="FB9" i="1"/>
  <c r="FB10" i="1" s="1"/>
  <c r="FA9" i="1"/>
  <c r="FA10" i="1" s="1"/>
  <c r="EZ9" i="1"/>
  <c r="EZ10" i="1" s="1"/>
  <c r="EX9" i="1"/>
  <c r="EX10" i="1" s="1"/>
  <c r="EW9" i="1"/>
  <c r="EW10" i="1" s="1"/>
  <c r="EV9" i="1"/>
  <c r="EV10" i="1" s="1"/>
  <c r="EV13" i="1" s="1"/>
  <c r="EU9" i="1"/>
  <c r="EU10" i="1" s="1"/>
  <c r="ET9" i="1"/>
  <c r="ET10" i="1" s="1"/>
  <c r="FQ7" i="1"/>
  <c r="FQ8" i="1" s="1"/>
  <c r="FP7" i="1"/>
  <c r="FP8" i="1" s="1"/>
  <c r="FO7" i="1"/>
  <c r="FO8" i="1" s="1"/>
  <c r="FN7" i="1"/>
  <c r="FN8" i="1" s="1"/>
  <c r="FM7" i="1"/>
  <c r="FM8" i="1" s="1"/>
  <c r="FL7" i="1"/>
  <c r="FL8" i="1" s="1"/>
  <c r="FK7" i="1"/>
  <c r="FK8" i="1" s="1"/>
  <c r="FJ7" i="1"/>
  <c r="FJ8" i="1" s="1"/>
  <c r="FI7" i="1"/>
  <c r="FI8" i="1" s="1"/>
  <c r="FH7" i="1"/>
  <c r="FH8" i="1" s="1"/>
  <c r="FG7" i="1"/>
  <c r="FG8" i="1" s="1"/>
  <c r="FF7" i="1"/>
  <c r="FF8" i="1" s="1"/>
  <c r="FE7" i="1"/>
  <c r="FE8" i="1" s="1"/>
  <c r="FD7" i="1"/>
  <c r="FD8" i="1" s="1"/>
  <c r="FB7" i="1"/>
  <c r="FB8" i="1" s="1"/>
  <c r="EZ7" i="1"/>
  <c r="EZ8" i="1" s="1"/>
  <c r="EY7" i="1"/>
  <c r="EY8" i="1" s="1"/>
  <c r="EX7" i="1"/>
  <c r="EX8" i="1" s="1"/>
  <c r="EW7" i="1"/>
  <c r="EW8" i="1" s="1"/>
  <c r="EV7" i="1"/>
  <c r="EV8" i="1" s="1"/>
  <c r="EU7" i="1"/>
  <c r="EU8" i="1" s="1"/>
  <c r="ET7" i="1"/>
  <c r="ET8" i="1" s="1"/>
  <c r="ER11" i="1"/>
  <c r="EQ11" i="1"/>
  <c r="EQ12" i="1" s="1"/>
  <c r="EP11" i="1"/>
  <c r="EO11" i="1"/>
  <c r="EN11" i="1"/>
  <c r="EJ11" i="1"/>
  <c r="EI11" i="1"/>
  <c r="EI12" i="1" s="1"/>
  <c r="EH11" i="1"/>
  <c r="EG11" i="1"/>
  <c r="EF11" i="1"/>
  <c r="EE11" i="1"/>
  <c r="EE12" i="1" s="1"/>
  <c r="EB11" i="1"/>
  <c r="DX11" i="1"/>
  <c r="DW11" i="1"/>
  <c r="DW12" i="1" s="1"/>
  <c r="DV11" i="1"/>
  <c r="EK10" i="1"/>
  <c r="ES9" i="1"/>
  <c r="ES10" i="1" s="1"/>
  <c r="ER9" i="1"/>
  <c r="ER10" i="1" s="1"/>
  <c r="EQ9" i="1"/>
  <c r="EQ10" i="1" s="1"/>
  <c r="EP9" i="1"/>
  <c r="EP10" i="1" s="1"/>
  <c r="EO9" i="1"/>
  <c r="EO10" i="1" s="1"/>
  <c r="EN9" i="1"/>
  <c r="EN10" i="1" s="1"/>
  <c r="EK9" i="1"/>
  <c r="EJ9" i="1"/>
  <c r="EJ10" i="1" s="1"/>
  <c r="EI9" i="1"/>
  <c r="EI10" i="1" s="1"/>
  <c r="EH9" i="1"/>
  <c r="EH10" i="1" s="1"/>
  <c r="EF9" i="1"/>
  <c r="EF10" i="1" s="1"/>
  <c r="EE9" i="1"/>
  <c r="EE10" i="1" s="1"/>
  <c r="EE13" i="1" s="1"/>
  <c r="ED9" i="1"/>
  <c r="ED10" i="1" s="1"/>
  <c r="EC9" i="1"/>
  <c r="EC10" i="1" s="1"/>
  <c r="EB9" i="1"/>
  <c r="EB10" i="1" s="1"/>
  <c r="DZ9" i="1"/>
  <c r="DZ10" i="1" s="1"/>
  <c r="DY9" i="1"/>
  <c r="DY10" i="1" s="1"/>
  <c r="DX9" i="1"/>
  <c r="DX10" i="1" s="1"/>
  <c r="DW9" i="1"/>
  <c r="DW10" i="1" s="1"/>
  <c r="DV9" i="1"/>
  <c r="DV10" i="1" s="1"/>
  <c r="ES7" i="1"/>
  <c r="ES8" i="1" s="1"/>
  <c r="ER7" i="1"/>
  <c r="ER8" i="1" s="1"/>
  <c r="EQ7" i="1"/>
  <c r="EQ8" i="1" s="1"/>
  <c r="EP7" i="1"/>
  <c r="EP8" i="1" s="1"/>
  <c r="EO7" i="1"/>
  <c r="EO8" i="1" s="1"/>
  <c r="EN7" i="1"/>
  <c r="EN8" i="1" s="1"/>
  <c r="EM7" i="1"/>
  <c r="EM8" i="1" s="1"/>
  <c r="EL7" i="1"/>
  <c r="EL8" i="1" s="1"/>
  <c r="EK7" i="1"/>
  <c r="EK8" i="1" s="1"/>
  <c r="EJ7" i="1"/>
  <c r="EJ8" i="1" s="1"/>
  <c r="EI7" i="1"/>
  <c r="EI8" i="1" s="1"/>
  <c r="EH7" i="1"/>
  <c r="EH8" i="1" s="1"/>
  <c r="EG7" i="1"/>
  <c r="EG8" i="1" s="1"/>
  <c r="EF7" i="1"/>
  <c r="EF8" i="1" s="1"/>
  <c r="ED7" i="1"/>
  <c r="ED8" i="1" s="1"/>
  <c r="EB7" i="1"/>
  <c r="EB8" i="1" s="1"/>
  <c r="EA7" i="1"/>
  <c r="EA8" i="1" s="1"/>
  <c r="DZ7" i="1"/>
  <c r="DZ8" i="1" s="1"/>
  <c r="DY7" i="1"/>
  <c r="DY8" i="1" s="1"/>
  <c r="DX7" i="1"/>
  <c r="DX8" i="1" s="1"/>
  <c r="DW7" i="1"/>
  <c r="DW8" i="1" s="1"/>
  <c r="DV7" i="1"/>
  <c r="DV8" i="1" s="1"/>
  <c r="DT11" i="1"/>
  <c r="DT12" i="1" s="1"/>
  <c r="DS11" i="1"/>
  <c r="DR11" i="1"/>
  <c r="DQ11" i="1"/>
  <c r="DP11" i="1"/>
  <c r="DL11" i="1"/>
  <c r="DL12" i="1" s="1"/>
  <c r="DK11" i="1"/>
  <c r="DJ11" i="1"/>
  <c r="DI11" i="1"/>
  <c r="DH11" i="1"/>
  <c r="DG11" i="1"/>
  <c r="DD11" i="1"/>
  <c r="DD12" i="1" s="1"/>
  <c r="CZ11" i="1"/>
  <c r="CY11" i="1"/>
  <c r="CX11" i="1"/>
  <c r="DU9" i="1"/>
  <c r="DU10" i="1" s="1"/>
  <c r="DT9" i="1"/>
  <c r="DT10" i="1" s="1"/>
  <c r="DS9" i="1"/>
  <c r="DS10" i="1" s="1"/>
  <c r="DR9" i="1"/>
  <c r="DR10" i="1" s="1"/>
  <c r="DQ9" i="1"/>
  <c r="DQ10" i="1" s="1"/>
  <c r="DP9" i="1"/>
  <c r="DP10" i="1" s="1"/>
  <c r="DM9" i="1"/>
  <c r="DM10" i="1" s="1"/>
  <c r="DL9" i="1"/>
  <c r="DL10" i="1" s="1"/>
  <c r="DL13" i="1" s="1"/>
  <c r="DK9" i="1"/>
  <c r="DK10" i="1" s="1"/>
  <c r="DJ9" i="1"/>
  <c r="DJ10" i="1" s="1"/>
  <c r="DH9" i="1"/>
  <c r="DH10" i="1" s="1"/>
  <c r="DG9" i="1"/>
  <c r="DG10" i="1" s="1"/>
  <c r="DF9" i="1"/>
  <c r="DF10" i="1" s="1"/>
  <c r="DE9" i="1"/>
  <c r="DE10" i="1" s="1"/>
  <c r="DD9" i="1"/>
  <c r="DD10" i="1" s="1"/>
  <c r="DB9" i="1"/>
  <c r="DB10" i="1" s="1"/>
  <c r="DA9" i="1"/>
  <c r="DA10" i="1" s="1"/>
  <c r="CZ9" i="1"/>
  <c r="CZ10" i="1" s="1"/>
  <c r="CY9" i="1"/>
  <c r="CY10" i="1" s="1"/>
  <c r="CX9" i="1"/>
  <c r="CX10" i="1" s="1"/>
  <c r="DU7" i="1"/>
  <c r="DU8" i="1" s="1"/>
  <c r="DT7" i="1"/>
  <c r="DT8" i="1" s="1"/>
  <c r="DS7" i="1"/>
  <c r="DS8" i="1" s="1"/>
  <c r="DR7" i="1"/>
  <c r="DR8" i="1" s="1"/>
  <c r="DQ7" i="1"/>
  <c r="DQ8" i="1" s="1"/>
  <c r="DP7" i="1"/>
  <c r="DP8" i="1" s="1"/>
  <c r="DO7" i="1"/>
  <c r="DO8" i="1" s="1"/>
  <c r="DN7" i="1"/>
  <c r="DN8" i="1" s="1"/>
  <c r="DM7" i="1"/>
  <c r="DM8" i="1" s="1"/>
  <c r="DL7" i="1"/>
  <c r="DL8" i="1" s="1"/>
  <c r="DK7" i="1"/>
  <c r="DK8" i="1" s="1"/>
  <c r="DJ7" i="1"/>
  <c r="DJ8" i="1" s="1"/>
  <c r="DI7" i="1"/>
  <c r="DI8" i="1" s="1"/>
  <c r="DH7" i="1"/>
  <c r="DH8" i="1" s="1"/>
  <c r="DF7" i="1"/>
  <c r="DF8" i="1" s="1"/>
  <c r="DD7" i="1"/>
  <c r="DD8" i="1" s="1"/>
  <c r="DC7" i="1"/>
  <c r="DC8" i="1" s="1"/>
  <c r="DB7" i="1"/>
  <c r="DB8" i="1" s="1"/>
  <c r="DA7" i="1"/>
  <c r="DA8" i="1" s="1"/>
  <c r="CZ7" i="1"/>
  <c r="CZ8" i="1" s="1"/>
  <c r="CY7" i="1"/>
  <c r="CY8" i="1" s="1"/>
  <c r="CX7" i="1"/>
  <c r="CX8" i="1" s="1"/>
  <c r="CV11" i="1"/>
  <c r="CU11" i="1"/>
  <c r="CT11" i="1"/>
  <c r="CT12" i="1" s="1"/>
  <c r="CS11" i="1"/>
  <c r="CR11" i="1"/>
  <c r="CP11" i="1"/>
  <c r="DN11" i="1" s="1"/>
  <c r="CN11" i="1"/>
  <c r="CM11" i="1"/>
  <c r="CL11" i="1"/>
  <c r="CL12" i="1" s="1"/>
  <c r="CK11" i="1"/>
  <c r="CJ11" i="1"/>
  <c r="CI11" i="1"/>
  <c r="CI12" i="1" s="1"/>
  <c r="CG11" i="1"/>
  <c r="DE11" i="1" s="1"/>
  <c r="CF11" i="1"/>
  <c r="CB11" i="1"/>
  <c r="CA11" i="1"/>
  <c r="CA12" i="1" s="1"/>
  <c r="BZ11" i="1"/>
  <c r="CT10" i="1"/>
  <c r="CL10" i="1"/>
  <c r="CW9" i="1"/>
  <c r="CW10" i="1" s="1"/>
  <c r="CV9" i="1"/>
  <c r="CV10" i="1" s="1"/>
  <c r="CU9" i="1"/>
  <c r="CU10" i="1" s="1"/>
  <c r="CT9" i="1"/>
  <c r="CS9" i="1"/>
  <c r="CS10" i="1" s="1"/>
  <c r="CR9" i="1"/>
  <c r="CR10" i="1" s="1"/>
  <c r="CO9" i="1"/>
  <c r="CO10" i="1" s="1"/>
  <c r="CN9" i="1"/>
  <c r="CN10" i="1" s="1"/>
  <c r="CM9" i="1"/>
  <c r="CM10" i="1" s="1"/>
  <c r="CL9" i="1"/>
  <c r="CJ9" i="1"/>
  <c r="CJ10" i="1" s="1"/>
  <c r="CI9" i="1"/>
  <c r="CI10" i="1" s="1"/>
  <c r="CH9" i="1"/>
  <c r="CH10" i="1" s="1"/>
  <c r="CG9" i="1"/>
  <c r="CG10" i="1" s="1"/>
  <c r="CF9" i="1"/>
  <c r="CF10" i="1" s="1"/>
  <c r="CD9" i="1"/>
  <c r="CD10" i="1" s="1"/>
  <c r="CC9" i="1"/>
  <c r="CC10" i="1" s="1"/>
  <c r="CB9" i="1"/>
  <c r="CB10" i="1" s="1"/>
  <c r="CA9" i="1"/>
  <c r="CA10" i="1" s="1"/>
  <c r="BZ9" i="1"/>
  <c r="BZ10" i="1" s="1"/>
  <c r="CW7" i="1"/>
  <c r="CW8" i="1" s="1"/>
  <c r="CV7" i="1"/>
  <c r="CV8" i="1" s="1"/>
  <c r="CU7" i="1"/>
  <c r="CU8" i="1" s="1"/>
  <c r="CT7" i="1"/>
  <c r="CT8" i="1" s="1"/>
  <c r="CS7" i="1"/>
  <c r="CS8" i="1" s="1"/>
  <c r="CR7" i="1"/>
  <c r="CR8" i="1" s="1"/>
  <c r="CQ7" i="1"/>
  <c r="CQ8" i="1" s="1"/>
  <c r="CP7" i="1"/>
  <c r="CP8" i="1" s="1"/>
  <c r="CO7" i="1"/>
  <c r="CO8" i="1" s="1"/>
  <c r="CN7" i="1"/>
  <c r="CN8" i="1" s="1"/>
  <c r="CM7" i="1"/>
  <c r="CM8" i="1" s="1"/>
  <c r="CL7" i="1"/>
  <c r="CL8" i="1" s="1"/>
  <c r="CK7" i="1"/>
  <c r="CK8" i="1" s="1"/>
  <c r="CJ7" i="1"/>
  <c r="CJ8" i="1" s="1"/>
  <c r="CH7" i="1"/>
  <c r="CH8" i="1" s="1"/>
  <c r="CF7" i="1"/>
  <c r="CF8" i="1" s="1"/>
  <c r="CE7" i="1"/>
  <c r="CE8" i="1" s="1"/>
  <c r="CD7" i="1"/>
  <c r="CD8" i="1" s="1"/>
  <c r="CC7" i="1"/>
  <c r="CC8" i="1" s="1"/>
  <c r="CB7" i="1"/>
  <c r="CB8" i="1" s="1"/>
  <c r="CA7" i="1"/>
  <c r="CA8" i="1" s="1"/>
  <c r="BZ7" i="1"/>
  <c r="BZ8" i="1" s="1"/>
  <c r="BX11" i="1"/>
  <c r="BW11" i="1"/>
  <c r="BV11" i="1"/>
  <c r="BU11" i="1"/>
  <c r="BT11" i="1"/>
  <c r="BS11" i="1"/>
  <c r="BS12" i="1" s="1"/>
  <c r="BR11" i="1"/>
  <c r="BP11" i="1"/>
  <c r="BO11" i="1"/>
  <c r="BN11" i="1"/>
  <c r="BM11" i="1"/>
  <c r="BL11" i="1"/>
  <c r="BK11" i="1"/>
  <c r="BI11" i="1"/>
  <c r="BH11" i="1"/>
  <c r="BD11" i="1"/>
  <c r="BC11" i="1"/>
  <c r="BB11" i="1"/>
  <c r="BY9" i="1"/>
  <c r="BY10" i="1" s="1"/>
  <c r="BX9" i="1"/>
  <c r="BX10" i="1" s="1"/>
  <c r="BW9" i="1"/>
  <c r="BW10" i="1" s="1"/>
  <c r="BV9" i="1"/>
  <c r="BV10" i="1" s="1"/>
  <c r="BU9" i="1"/>
  <c r="BU10" i="1" s="1"/>
  <c r="BT9" i="1"/>
  <c r="BT10" i="1" s="1"/>
  <c r="BQ9" i="1"/>
  <c r="BQ10" i="1" s="1"/>
  <c r="BP9" i="1"/>
  <c r="BP10" i="1" s="1"/>
  <c r="BO9" i="1"/>
  <c r="BO10" i="1" s="1"/>
  <c r="BN9" i="1"/>
  <c r="BN10" i="1" s="1"/>
  <c r="BL9" i="1"/>
  <c r="BL10" i="1" s="1"/>
  <c r="BK9" i="1"/>
  <c r="BK10" i="1" s="1"/>
  <c r="BJ9" i="1"/>
  <c r="BJ10" i="1" s="1"/>
  <c r="BI9" i="1"/>
  <c r="BI10" i="1" s="1"/>
  <c r="BH9" i="1"/>
  <c r="BH10" i="1" s="1"/>
  <c r="BF9" i="1"/>
  <c r="BF10" i="1" s="1"/>
  <c r="BE9" i="1"/>
  <c r="BE10" i="1" s="1"/>
  <c r="BD9" i="1"/>
  <c r="BD10" i="1" s="1"/>
  <c r="BC9" i="1"/>
  <c r="BC10" i="1" s="1"/>
  <c r="BB9" i="1"/>
  <c r="BB10" i="1" s="1"/>
  <c r="BY7" i="1"/>
  <c r="BY8" i="1" s="1"/>
  <c r="BX7" i="1"/>
  <c r="BX8" i="1" s="1"/>
  <c r="BW7" i="1"/>
  <c r="BW8" i="1" s="1"/>
  <c r="BV7" i="1"/>
  <c r="BV8" i="1" s="1"/>
  <c r="BU7" i="1"/>
  <c r="BU8" i="1" s="1"/>
  <c r="BT7" i="1"/>
  <c r="BT8" i="1" s="1"/>
  <c r="BS7" i="1"/>
  <c r="BS8" i="1" s="1"/>
  <c r="BR7" i="1"/>
  <c r="BR8" i="1" s="1"/>
  <c r="BQ7" i="1"/>
  <c r="BQ8" i="1" s="1"/>
  <c r="BP7" i="1"/>
  <c r="BP8" i="1" s="1"/>
  <c r="BO7" i="1"/>
  <c r="BO8" i="1" s="1"/>
  <c r="BN7" i="1"/>
  <c r="BN8" i="1" s="1"/>
  <c r="BM7" i="1"/>
  <c r="BM8" i="1" s="1"/>
  <c r="BL7" i="1"/>
  <c r="BL8" i="1" s="1"/>
  <c r="BJ7" i="1"/>
  <c r="BJ8" i="1" s="1"/>
  <c r="BH7" i="1"/>
  <c r="BH8" i="1" s="1"/>
  <c r="BG7" i="1"/>
  <c r="BG8" i="1" s="1"/>
  <c r="BF7" i="1"/>
  <c r="BF8" i="1" s="1"/>
  <c r="BE7" i="1"/>
  <c r="BE8" i="1" s="1"/>
  <c r="BD7" i="1"/>
  <c r="BD8" i="1" s="1"/>
  <c r="BC7" i="1"/>
  <c r="BC8" i="1" s="1"/>
  <c r="BB7" i="1"/>
  <c r="BB8" i="1" s="1"/>
  <c r="AE11" i="1"/>
  <c r="AF11" i="1"/>
  <c r="AF12" i="1" s="1"/>
  <c r="AG11" i="1"/>
  <c r="BE11" i="1" s="1"/>
  <c r="AH11" i="1"/>
  <c r="BF11" i="1" s="1"/>
  <c r="AI11" i="1"/>
  <c r="AI12" i="1" s="1"/>
  <c r="AJ11" i="1"/>
  <c r="AK11" i="1"/>
  <c r="AK12" i="1" s="1"/>
  <c r="AL11" i="1"/>
  <c r="BJ11" i="1" s="1"/>
  <c r="AM11" i="1"/>
  <c r="AN11" i="1"/>
  <c r="AN12" i="1" s="1"/>
  <c r="AO11" i="1"/>
  <c r="AP11" i="1"/>
  <c r="AQ11" i="1"/>
  <c r="AR11" i="1"/>
  <c r="AS11" i="1"/>
  <c r="AS12" i="1" s="1"/>
  <c r="AT11" i="1"/>
  <c r="AU11" i="1"/>
  <c r="AU12" i="1" s="1"/>
  <c r="AV11" i="1"/>
  <c r="AV12" i="1" s="1"/>
  <c r="AW11" i="1"/>
  <c r="AX11" i="1"/>
  <c r="AY11" i="1"/>
  <c r="AZ11" i="1"/>
  <c r="BA11" i="1"/>
  <c r="BA12" i="1" s="1"/>
  <c r="AD11" i="1"/>
  <c r="AE9" i="1"/>
  <c r="AE10" i="1" s="1"/>
  <c r="AF9" i="1"/>
  <c r="AG9" i="1"/>
  <c r="AH9" i="1"/>
  <c r="AI9" i="1"/>
  <c r="AI10" i="1" s="1"/>
  <c r="AJ9" i="1"/>
  <c r="AK9" i="1"/>
  <c r="AL9" i="1"/>
  <c r="AM9" i="1"/>
  <c r="AM10" i="1" s="1"/>
  <c r="AN9" i="1"/>
  <c r="AO9" i="1"/>
  <c r="AO10" i="1" s="1"/>
  <c r="AP9" i="1"/>
  <c r="AQ9" i="1"/>
  <c r="AQ10" i="1" s="1"/>
  <c r="AR9" i="1"/>
  <c r="AS9" i="1"/>
  <c r="AT9" i="1"/>
  <c r="BR9" i="1" s="1"/>
  <c r="AU9" i="1"/>
  <c r="AU10" i="1" s="1"/>
  <c r="AV9" i="1"/>
  <c r="AW9" i="1"/>
  <c r="AX9" i="1"/>
  <c r="AY9" i="1"/>
  <c r="AY10" i="1" s="1"/>
  <c r="AZ9" i="1"/>
  <c r="BA9" i="1"/>
  <c r="AD9" i="1"/>
  <c r="AE7" i="1"/>
  <c r="AF7" i="1"/>
  <c r="AG7" i="1"/>
  <c r="AH7" i="1"/>
  <c r="AI7" i="1"/>
  <c r="AJ7" i="1"/>
  <c r="AK7" i="1"/>
  <c r="AK8" i="1" s="1"/>
  <c r="AL7" i="1"/>
  <c r="AM7" i="1"/>
  <c r="BK7" i="1" s="1"/>
  <c r="AN7" i="1"/>
  <c r="AO7" i="1"/>
  <c r="AP7" i="1"/>
  <c r="AQ7" i="1"/>
  <c r="AR7" i="1"/>
  <c r="AS7" i="1"/>
  <c r="AS8" i="1" s="1"/>
  <c r="AT7" i="1"/>
  <c r="AU7" i="1"/>
  <c r="AV7" i="1"/>
  <c r="AW7" i="1"/>
  <c r="AX7" i="1"/>
  <c r="AY7" i="1"/>
  <c r="AZ7" i="1"/>
  <c r="AZ8" i="1" s="1"/>
  <c r="BA7" i="1"/>
  <c r="BA8" i="1" s="1"/>
  <c r="AD7" i="1"/>
  <c r="FP12" i="1"/>
  <c r="FO12" i="1"/>
  <c r="FN12" i="1"/>
  <c r="FL12" i="1"/>
  <c r="FH12" i="1"/>
  <c r="FG12" i="1"/>
  <c r="FF12" i="1"/>
  <c r="FD12" i="1"/>
  <c r="EZ12" i="1"/>
  <c r="EV12" i="1"/>
  <c r="ER12" i="1"/>
  <c r="EP12" i="1"/>
  <c r="EO12" i="1"/>
  <c r="EN12" i="1"/>
  <c r="EJ12" i="1"/>
  <c r="EH12" i="1"/>
  <c r="EG12" i="1"/>
  <c r="EF12" i="1"/>
  <c r="EB12" i="1"/>
  <c r="DX12" i="1"/>
  <c r="DV12" i="1"/>
  <c r="DS12" i="1"/>
  <c r="DR12" i="1"/>
  <c r="DQ12" i="1"/>
  <c r="DP12" i="1"/>
  <c r="DK12" i="1"/>
  <c r="DJ12" i="1"/>
  <c r="DI12" i="1"/>
  <c r="DH12" i="1"/>
  <c r="DG12" i="1"/>
  <c r="CZ12" i="1"/>
  <c r="CY12" i="1"/>
  <c r="CX12" i="1"/>
  <c r="CV12" i="1"/>
  <c r="CU12" i="1"/>
  <c r="CS12" i="1"/>
  <c r="CR12" i="1"/>
  <c r="CN12" i="1"/>
  <c r="CM12" i="1"/>
  <c r="CK12" i="1"/>
  <c r="CJ12" i="1"/>
  <c r="CF12" i="1"/>
  <c r="CB12" i="1"/>
  <c r="BZ12" i="1"/>
  <c r="BX12" i="1"/>
  <c r="BW12" i="1"/>
  <c r="BV12" i="1"/>
  <c r="BU12" i="1"/>
  <c r="BT12" i="1"/>
  <c r="BR12" i="1"/>
  <c r="BP12" i="1"/>
  <c r="BO12" i="1"/>
  <c r="BN12" i="1"/>
  <c r="BM12" i="1"/>
  <c r="BL12" i="1"/>
  <c r="BK12" i="1"/>
  <c r="BI12" i="1"/>
  <c r="BH12" i="1"/>
  <c r="BD12" i="1"/>
  <c r="BC12" i="1"/>
  <c r="BB12" i="1"/>
  <c r="AZ12" i="1"/>
  <c r="AY12" i="1"/>
  <c r="AX12" i="1"/>
  <c r="AW12" i="1"/>
  <c r="AT12" i="1"/>
  <c r="AR12" i="1"/>
  <c r="AQ12" i="1"/>
  <c r="AP12" i="1"/>
  <c r="AO12" i="1"/>
  <c r="AM12" i="1"/>
  <c r="AJ12" i="1"/>
  <c r="AH12" i="1"/>
  <c r="AE12" i="1"/>
  <c r="AD12" i="1"/>
  <c r="BA10" i="1"/>
  <c r="AZ10" i="1"/>
  <c r="AX10" i="1"/>
  <c r="AW10" i="1"/>
  <c r="AV10" i="1"/>
  <c r="AS10" i="1"/>
  <c r="AR10" i="1"/>
  <c r="AP10" i="1"/>
  <c r="AN10" i="1"/>
  <c r="AL10" i="1"/>
  <c r="AK10" i="1"/>
  <c r="AJ10" i="1"/>
  <c r="AH10" i="1"/>
  <c r="AG10" i="1"/>
  <c r="AF10" i="1"/>
  <c r="AD10" i="1"/>
  <c r="AY8" i="1"/>
  <c r="AX8" i="1"/>
  <c r="AW8" i="1"/>
  <c r="AV8" i="1"/>
  <c r="AU8" i="1"/>
  <c r="AT8" i="1"/>
  <c r="AR8" i="1"/>
  <c r="AQ8" i="1"/>
  <c r="AP8" i="1"/>
  <c r="AO8" i="1"/>
  <c r="AN8" i="1"/>
  <c r="AM8" i="1"/>
  <c r="AL8" i="1"/>
  <c r="AJ8" i="1"/>
  <c r="AI8" i="1"/>
  <c r="AH8" i="1"/>
  <c r="AG8" i="1"/>
  <c r="AF8" i="1"/>
  <c r="AE8" i="1"/>
  <c r="AD8" i="1"/>
  <c r="V10" i="1"/>
  <c r="N10" i="1"/>
  <c r="K10" i="1"/>
  <c r="T8" i="1"/>
  <c r="U8" i="1"/>
  <c r="V8" i="1"/>
  <c r="W8" i="1"/>
  <c r="X8" i="1"/>
  <c r="Y8" i="1"/>
  <c r="Z8" i="1"/>
  <c r="AA8" i="1"/>
  <c r="AB8" i="1"/>
  <c r="AC8" i="1"/>
  <c r="H8" i="1"/>
  <c r="I8" i="1"/>
  <c r="J8" i="1"/>
  <c r="K8" i="1"/>
  <c r="L8" i="1"/>
  <c r="M8" i="1"/>
  <c r="N8" i="1"/>
  <c r="O8" i="1"/>
  <c r="P8" i="1"/>
  <c r="Q8" i="1"/>
  <c r="R8" i="1"/>
  <c r="S8" i="1"/>
  <c r="G8" i="1"/>
  <c r="F8" i="1"/>
  <c r="D9" i="2"/>
  <c r="D8" i="2"/>
  <c r="CQ11" i="1" l="1"/>
  <c r="CD11" i="1"/>
  <c r="BF12" i="1"/>
  <c r="BF13" i="1" s="1"/>
  <c r="CC11" i="1"/>
  <c r="BE12" i="1"/>
  <c r="BE14" i="1" s="1"/>
  <c r="AG12" i="1"/>
  <c r="AL12" i="1"/>
  <c r="DE12" i="1"/>
  <c r="DE13" i="1" s="1"/>
  <c r="EC11" i="1"/>
  <c r="CG12" i="1"/>
  <c r="BS9" i="1"/>
  <c r="AT10" i="1"/>
  <c r="AT13" i="1" s="1"/>
  <c r="BR10" i="1"/>
  <c r="CP9" i="1"/>
  <c r="BI7" i="1"/>
  <c r="BI8" i="1" s="1"/>
  <c r="BI14" i="1" s="1"/>
  <c r="BR13" i="1"/>
  <c r="DT13" i="1"/>
  <c r="CN13" i="1"/>
  <c r="CV13" i="1"/>
  <c r="BY11" i="1"/>
  <c r="BJ12" i="1"/>
  <c r="BJ14" i="1" s="1"/>
  <c r="CH11" i="1"/>
  <c r="BG11" i="1"/>
  <c r="CC12" i="1"/>
  <c r="CC13" i="1" s="1"/>
  <c r="DA11" i="1"/>
  <c r="AY13" i="1"/>
  <c r="DW13" i="1"/>
  <c r="CX13" i="1"/>
  <c r="AP13" i="1"/>
  <c r="CG13" i="1"/>
  <c r="FH13" i="1"/>
  <c r="FP13" i="1"/>
  <c r="AZ13" i="1"/>
  <c r="CF13" i="1"/>
  <c r="DG13" i="1"/>
  <c r="DJ13" i="1"/>
  <c r="DR13" i="1"/>
  <c r="DV13" i="1"/>
  <c r="EZ13" i="1"/>
  <c r="CR13" i="1"/>
  <c r="DK13" i="1"/>
  <c r="AO13" i="1"/>
  <c r="CB13" i="1"/>
  <c r="DD13" i="1"/>
  <c r="EI13" i="1"/>
  <c r="EQ13" i="1"/>
  <c r="ET13" i="1"/>
  <c r="FC13" i="1"/>
  <c r="CS13" i="1"/>
  <c r="EU13" i="1"/>
  <c r="FD13" i="1"/>
  <c r="FM13" i="1"/>
  <c r="EL11" i="1"/>
  <c r="DN12" i="1"/>
  <c r="CP12" i="1"/>
  <c r="BQ11" i="1"/>
  <c r="BM9" i="1"/>
  <c r="BG9" i="1"/>
  <c r="BK8" i="1"/>
  <c r="BK14" i="1" s="1"/>
  <c r="CI7" i="1"/>
  <c r="BU13" i="1"/>
  <c r="BV13" i="1"/>
  <c r="CY13" i="1"/>
  <c r="BO13" i="1"/>
  <c r="BW13" i="1"/>
  <c r="CZ14" i="1"/>
  <c r="CZ13" i="1"/>
  <c r="DH13" i="1"/>
  <c r="DP13" i="1"/>
  <c r="DX13" i="1"/>
  <c r="EF13" i="1"/>
  <c r="EN13" i="1"/>
  <c r="CJ13" i="1"/>
  <c r="BN13" i="1"/>
  <c r="AH13" i="1"/>
  <c r="BH13" i="1"/>
  <c r="BP13" i="1"/>
  <c r="BX13" i="1"/>
  <c r="CM13" i="1"/>
  <c r="CU13" i="1"/>
  <c r="DQ13" i="1"/>
  <c r="EO13" i="1"/>
  <c r="BI13" i="1"/>
  <c r="EH13" i="1"/>
  <c r="FL13" i="1"/>
  <c r="BB13" i="1"/>
  <c r="AL13" i="1"/>
  <c r="BC13" i="1"/>
  <c r="BK13" i="1"/>
  <c r="BZ13" i="1"/>
  <c r="CL13" i="1"/>
  <c r="EB13" i="1"/>
  <c r="EJ13" i="1"/>
  <c r="ER13" i="1"/>
  <c r="FF13" i="1"/>
  <c r="FN13" i="1"/>
  <c r="EP13" i="1"/>
  <c r="DS13" i="1"/>
  <c r="AX13" i="1"/>
  <c r="BD13" i="1"/>
  <c r="BL13" i="1"/>
  <c r="BT13" i="1"/>
  <c r="CA13" i="1"/>
  <c r="CI13" i="1"/>
  <c r="CT13" i="1"/>
  <c r="FG13" i="1"/>
  <c r="FO13" i="1"/>
  <c r="AF13" i="1"/>
  <c r="BA13" i="1"/>
  <c r="AU13" i="1"/>
  <c r="AM13" i="1"/>
  <c r="AE13" i="1"/>
  <c r="AG13" i="1"/>
  <c r="AR13" i="1"/>
  <c r="AS13" i="1"/>
  <c r="AK13" i="1"/>
  <c r="AV13" i="1"/>
  <c r="AQ13" i="1"/>
  <c r="AI13" i="1"/>
  <c r="AW13" i="1"/>
  <c r="AJ13" i="1"/>
  <c r="AN13" i="1"/>
  <c r="AD13" i="1"/>
  <c r="AK14" i="1"/>
  <c r="FF14" i="1"/>
  <c r="FN14" i="1"/>
  <c r="DP14" i="1"/>
  <c r="AL14" i="1"/>
  <c r="EJ14" i="1"/>
  <c r="CN14" i="1"/>
  <c r="BO14" i="1"/>
  <c r="BV14" i="1"/>
  <c r="AI14" i="1"/>
  <c r="AG14" i="1"/>
  <c r="AO14" i="1"/>
  <c r="AW14" i="1"/>
  <c r="CU14" i="1"/>
  <c r="FH14" i="1"/>
  <c r="DD14" i="1"/>
  <c r="ET14" i="1"/>
  <c r="BC14" i="1"/>
  <c r="AH14" i="1"/>
  <c r="CB14" i="1"/>
  <c r="CY14" i="1"/>
  <c r="BZ14" i="1"/>
  <c r="AF14" i="1"/>
  <c r="AY14" i="1"/>
  <c r="FP14" i="1"/>
  <c r="BP14" i="1"/>
  <c r="AN14" i="1"/>
  <c r="DJ14" i="1"/>
  <c r="FD14" i="1"/>
  <c r="DK14" i="1"/>
  <c r="CS14" i="1"/>
  <c r="FL14" i="1"/>
  <c r="CT14" i="1"/>
  <c r="CL14" i="1"/>
  <c r="AZ14" i="1"/>
  <c r="CM14" i="1"/>
  <c r="EF14" i="1"/>
  <c r="AP14" i="1"/>
  <c r="AX14" i="1"/>
  <c r="BW14" i="1"/>
  <c r="DL14" i="1"/>
  <c r="DT14" i="1"/>
  <c r="DV14" i="1"/>
  <c r="EU14" i="1"/>
  <c r="DH14" i="1"/>
  <c r="AJ14" i="1"/>
  <c r="BU14" i="1"/>
  <c r="AQ14" i="1"/>
  <c r="BH14" i="1"/>
  <c r="BX14" i="1"/>
  <c r="DW14" i="1"/>
  <c r="EV14" i="1"/>
  <c r="EN14" i="1"/>
  <c r="AR14" i="1"/>
  <c r="DS14" i="1"/>
  <c r="EO14" i="1"/>
  <c r="AS14" i="1"/>
  <c r="BA14" i="1"/>
  <c r="AD14" i="1"/>
  <c r="CJ14" i="1"/>
  <c r="CR14" i="1"/>
  <c r="FG14" i="1"/>
  <c r="FO14" i="1"/>
  <c r="AV14" i="1"/>
  <c r="BN14" i="1"/>
  <c r="DX14" i="1"/>
  <c r="FM14" i="1"/>
  <c r="AM14" i="1"/>
  <c r="BL14" i="1"/>
  <c r="BT14" i="1"/>
  <c r="EZ14" i="1"/>
  <c r="CF14" i="1"/>
  <c r="BD14" i="1"/>
  <c r="EP14" i="1"/>
  <c r="AE14" i="1"/>
  <c r="AU14" i="1"/>
  <c r="DR14" i="1"/>
  <c r="EI14" i="1"/>
  <c r="DQ14" i="1"/>
  <c r="EH14" i="1"/>
  <c r="CX14" i="1"/>
  <c r="ER14" i="1"/>
  <c r="EQ14" i="1"/>
  <c r="EB14" i="1"/>
  <c r="CV14" i="1"/>
  <c r="CA14" i="1"/>
  <c r="BR14" i="1"/>
  <c r="BB14" i="1"/>
  <c r="AT14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EG17" i="1"/>
  <c r="EH17" i="1"/>
  <c r="EI17" i="1"/>
  <c r="EJ17" i="1"/>
  <c r="EK17" i="1"/>
  <c r="EL17" i="1"/>
  <c r="EM17" i="1"/>
  <c r="EN17" i="1"/>
  <c r="EO17" i="1"/>
  <c r="EP17" i="1"/>
  <c r="EQ17" i="1"/>
  <c r="ER17" i="1"/>
  <c r="ES17" i="1"/>
  <c r="ET17" i="1"/>
  <c r="EU17" i="1"/>
  <c r="EV17" i="1"/>
  <c r="EW17" i="1"/>
  <c r="EX17" i="1"/>
  <c r="EY17" i="1"/>
  <c r="EZ17" i="1"/>
  <c r="FA17" i="1"/>
  <c r="FB17" i="1"/>
  <c r="FC17" i="1"/>
  <c r="FD17" i="1"/>
  <c r="FE17" i="1"/>
  <c r="FF17" i="1"/>
  <c r="FG17" i="1"/>
  <c r="FH17" i="1"/>
  <c r="FI17" i="1"/>
  <c r="FJ17" i="1"/>
  <c r="FK17" i="1"/>
  <c r="FL17" i="1"/>
  <c r="FM17" i="1"/>
  <c r="FN17" i="1"/>
  <c r="FO17" i="1"/>
  <c r="FP17" i="1"/>
  <c r="FQ17" i="1"/>
  <c r="G17" i="1"/>
  <c r="H17" i="1"/>
  <c r="I17" i="1"/>
  <c r="J17" i="1"/>
  <c r="K17" i="1"/>
  <c r="L17" i="1"/>
  <c r="M17" i="1"/>
  <c r="N17" i="1"/>
  <c r="F17" i="1"/>
  <c r="D7" i="2"/>
  <c r="CQ12" i="1" l="1"/>
  <c r="DO11" i="1"/>
  <c r="BF14" i="1"/>
  <c r="CD12" i="1"/>
  <c r="DB11" i="1"/>
  <c r="BE13" i="1"/>
  <c r="CC14" i="1"/>
  <c r="EC12" i="1"/>
  <c r="EC13" i="1" s="1"/>
  <c r="FA11" i="1"/>
  <c r="FA12" i="1" s="1"/>
  <c r="FA13" i="1" s="1"/>
  <c r="BS10" i="1"/>
  <c r="CQ9" i="1"/>
  <c r="CP10" i="1"/>
  <c r="CP14" i="1" s="1"/>
  <c r="DN9" i="1"/>
  <c r="CG7" i="1"/>
  <c r="DE7" i="1" s="1"/>
  <c r="BJ13" i="1"/>
  <c r="CW11" i="1"/>
  <c r="BY12" i="1"/>
  <c r="DF11" i="1"/>
  <c r="CH12" i="1"/>
  <c r="CE11" i="1"/>
  <c r="BG12" i="1"/>
  <c r="DA12" i="1"/>
  <c r="DY11" i="1"/>
  <c r="CP13" i="1"/>
  <c r="EL12" i="1"/>
  <c r="FJ11" i="1"/>
  <c r="FJ12" i="1" s="1"/>
  <c r="BQ12" i="1"/>
  <c r="CO11" i="1"/>
  <c r="BM10" i="1"/>
  <c r="CK9" i="1"/>
  <c r="BG10" i="1"/>
  <c r="CE9" i="1"/>
  <c r="CI8" i="1"/>
  <c r="CI14" i="1" s="1"/>
  <c r="DG7" i="1"/>
  <c r="K12" i="1"/>
  <c r="H12" i="1"/>
  <c r="I12" i="1"/>
  <c r="J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X10" i="1"/>
  <c r="Y10" i="1"/>
  <c r="Z10" i="1"/>
  <c r="AA10" i="1"/>
  <c r="AB10" i="1"/>
  <c r="AC10" i="1"/>
  <c r="H10" i="1"/>
  <c r="I10" i="1"/>
  <c r="J10" i="1"/>
  <c r="L10" i="1"/>
  <c r="M10" i="1"/>
  <c r="O10" i="1"/>
  <c r="P10" i="1"/>
  <c r="Q10" i="1"/>
  <c r="R10" i="1"/>
  <c r="S10" i="1"/>
  <c r="T10" i="1"/>
  <c r="U10" i="1"/>
  <c r="W10" i="1"/>
  <c r="G12" i="1"/>
  <c r="F12" i="1"/>
  <c r="G10" i="1"/>
  <c r="F10" i="1"/>
  <c r="B9" i="1"/>
  <c r="EM11" i="1" l="1"/>
  <c r="DO12" i="1"/>
  <c r="DZ11" i="1"/>
  <c r="DB12" i="1"/>
  <c r="CD14" i="1"/>
  <c r="CD13" i="1"/>
  <c r="BS14" i="1"/>
  <c r="BS13" i="1"/>
  <c r="CQ10" i="1"/>
  <c r="DO9" i="1"/>
  <c r="DN10" i="1"/>
  <c r="EL9" i="1"/>
  <c r="CG8" i="1"/>
  <c r="CG14" i="1" s="1"/>
  <c r="BY13" i="1"/>
  <c r="BY14" i="1"/>
  <c r="CW12" i="1"/>
  <c r="DU11" i="1"/>
  <c r="DF12" i="1"/>
  <c r="ED11" i="1"/>
  <c r="CH14" i="1"/>
  <c r="CH13" i="1"/>
  <c r="DC11" i="1"/>
  <c r="CE12" i="1"/>
  <c r="DY12" i="1"/>
  <c r="EW11" i="1"/>
  <c r="EW12" i="1" s="1"/>
  <c r="DA14" i="1"/>
  <c r="DA13" i="1"/>
  <c r="BQ13" i="1"/>
  <c r="BQ14" i="1"/>
  <c r="DM11" i="1"/>
  <c r="CO12" i="1"/>
  <c r="CK10" i="1"/>
  <c r="DI9" i="1"/>
  <c r="BM13" i="1"/>
  <c r="BM14" i="1"/>
  <c r="BG13" i="1"/>
  <c r="BG14" i="1"/>
  <c r="CE10" i="1"/>
  <c r="DC9" i="1"/>
  <c r="DG8" i="1"/>
  <c r="DG14" i="1" s="1"/>
  <c r="EE7" i="1"/>
  <c r="DE8" i="1"/>
  <c r="DE14" i="1" s="1"/>
  <c r="EC7" i="1"/>
  <c r="B10" i="1"/>
  <c r="B11" i="1"/>
  <c r="N13" i="1"/>
  <c r="V13" i="1"/>
  <c r="F13" i="1"/>
  <c r="I13" i="1"/>
  <c r="P13" i="1"/>
  <c r="K13" i="1"/>
  <c r="W13" i="1"/>
  <c r="O13" i="1"/>
  <c r="AC13" i="1"/>
  <c r="U13" i="1"/>
  <c r="M13" i="1"/>
  <c r="G13" i="1"/>
  <c r="AB13" i="1"/>
  <c r="T13" i="1"/>
  <c r="L13" i="1"/>
  <c r="AA13" i="1"/>
  <c r="S13" i="1"/>
  <c r="J13" i="1"/>
  <c r="Z13" i="1"/>
  <c r="R13" i="1"/>
  <c r="Y13" i="1"/>
  <c r="Q13" i="1"/>
  <c r="H13" i="1"/>
  <c r="X13" i="1"/>
  <c r="K14" i="1"/>
  <c r="G14" i="1"/>
  <c r="P14" i="1"/>
  <c r="S14" i="1"/>
  <c r="V14" i="1"/>
  <c r="H14" i="1"/>
  <c r="X14" i="1"/>
  <c r="J14" i="1"/>
  <c r="Q14" i="1"/>
  <c r="AC14" i="1"/>
  <c r="U14" i="1"/>
  <c r="W14" i="1"/>
  <c r="O14" i="1"/>
  <c r="N14" i="1"/>
  <c r="Y14" i="1"/>
  <c r="M14" i="1"/>
  <c r="AB14" i="1"/>
  <c r="T14" i="1"/>
  <c r="L14" i="1"/>
  <c r="AA14" i="1"/>
  <c r="Z14" i="1"/>
  <c r="R14" i="1"/>
  <c r="I14" i="1"/>
  <c r="F14" i="1"/>
  <c r="EM12" i="1" l="1"/>
  <c r="FK11" i="1"/>
  <c r="FK12" i="1" s="1"/>
  <c r="DB13" i="1"/>
  <c r="DB14" i="1"/>
  <c r="DZ12" i="1"/>
  <c r="EX11" i="1"/>
  <c r="EX12" i="1" s="1"/>
  <c r="DO10" i="1"/>
  <c r="EM9" i="1"/>
  <c r="CQ13" i="1"/>
  <c r="CQ14" i="1"/>
  <c r="EL10" i="1"/>
  <c r="FJ9" i="1"/>
  <c r="FJ10" i="1" s="1"/>
  <c r="DN14" i="1"/>
  <c r="DN13" i="1"/>
  <c r="DU12" i="1"/>
  <c r="ES11" i="1"/>
  <c r="CW14" i="1"/>
  <c r="CW13" i="1"/>
  <c r="DF13" i="1"/>
  <c r="DF14" i="1"/>
  <c r="ED12" i="1"/>
  <c r="FB11" i="1"/>
  <c r="FB12" i="1" s="1"/>
  <c r="DC12" i="1"/>
  <c r="EA11" i="1"/>
  <c r="DY13" i="1"/>
  <c r="DY14" i="1"/>
  <c r="EW14" i="1"/>
  <c r="EW13" i="1"/>
  <c r="CO13" i="1"/>
  <c r="CO14" i="1"/>
  <c r="DM12" i="1"/>
  <c r="EK11" i="1"/>
  <c r="DI10" i="1"/>
  <c r="EG9" i="1"/>
  <c r="CK14" i="1"/>
  <c r="CK13" i="1"/>
  <c r="DC10" i="1"/>
  <c r="EA9" i="1"/>
  <c r="CE14" i="1"/>
  <c r="CE13" i="1"/>
  <c r="EE8" i="1"/>
  <c r="EE14" i="1" s="1"/>
  <c r="FC7" i="1"/>
  <c r="FC8" i="1" s="1"/>
  <c r="FC14" i="1" s="1"/>
  <c r="EC8" i="1"/>
  <c r="EC14" i="1" s="1"/>
  <c r="FA7" i="1"/>
  <c r="FA8" i="1" s="1"/>
  <c r="FA14" i="1" s="1"/>
  <c r="F15" i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DZ13" i="1" l="1"/>
  <c r="DZ14" i="1"/>
  <c r="EX14" i="1"/>
  <c r="EX13" i="1"/>
  <c r="DO13" i="1"/>
  <c r="DO14" i="1"/>
  <c r="EM10" i="1"/>
  <c r="FK9" i="1"/>
  <c r="FK10" i="1" s="1"/>
  <c r="FJ13" i="1"/>
  <c r="FJ14" i="1"/>
  <c r="EL14" i="1"/>
  <c r="EL13" i="1"/>
  <c r="DU14" i="1"/>
  <c r="DU13" i="1"/>
  <c r="ES12" i="1"/>
  <c r="FQ11" i="1"/>
  <c r="FQ12" i="1" s="1"/>
  <c r="FB14" i="1"/>
  <c r="FB13" i="1"/>
  <c r="ED13" i="1"/>
  <c r="ED14" i="1"/>
  <c r="EA12" i="1"/>
  <c r="EY11" i="1"/>
  <c r="EY12" i="1" s="1"/>
  <c r="EK12" i="1"/>
  <c r="FI11" i="1"/>
  <c r="FI12" i="1" s="1"/>
  <c r="DM14" i="1"/>
  <c r="DM13" i="1"/>
  <c r="EG10" i="1"/>
  <c r="FE9" i="1"/>
  <c r="FE10" i="1" s="1"/>
  <c r="DI14" i="1"/>
  <c r="DI13" i="1"/>
  <c r="EA10" i="1"/>
  <c r="EY9" i="1"/>
  <c r="EY10" i="1" s="1"/>
  <c r="DC13" i="1"/>
  <c r="DC14" i="1"/>
  <c r="AE15" i="1"/>
  <c r="AD16" i="1"/>
  <c r="F16" i="1"/>
  <c r="H16" i="1"/>
  <c r="G16" i="1"/>
  <c r="I16" i="1"/>
  <c r="EM13" i="1" l="1"/>
  <c r="EM14" i="1"/>
  <c r="FK14" i="1"/>
  <c r="FK13" i="1"/>
  <c r="ES13" i="1"/>
  <c r="ES14" i="1"/>
  <c r="FQ14" i="1"/>
  <c r="FQ13" i="1"/>
  <c r="FI14" i="1"/>
  <c r="FI13" i="1"/>
  <c r="EK14" i="1"/>
  <c r="EK13" i="1"/>
  <c r="FE13" i="1"/>
  <c r="FE14" i="1"/>
  <c r="EG14" i="1"/>
  <c r="EG13" i="1"/>
  <c r="EA13" i="1"/>
  <c r="EA14" i="1"/>
  <c r="EY13" i="1"/>
  <c r="EY14" i="1"/>
  <c r="AF15" i="1"/>
  <c r="AE16" i="1"/>
  <c r="J16" i="1"/>
  <c r="B12" i="1" l="1"/>
  <c r="B13" i="1" s="1"/>
  <c r="AF16" i="1"/>
  <c r="AG15" i="1"/>
  <c r="K16" i="1"/>
  <c r="AG16" i="1" l="1"/>
  <c r="AH15" i="1"/>
  <c r="L16" i="1"/>
  <c r="AH16" i="1" l="1"/>
  <c r="AI15" i="1"/>
  <c r="M16" i="1"/>
  <c r="AJ15" i="1" l="1"/>
  <c r="AI16" i="1"/>
  <c r="N16" i="1"/>
  <c r="AJ16" i="1" l="1"/>
  <c r="AK15" i="1"/>
  <c r="O16" i="1"/>
  <c r="AL15" i="1" l="1"/>
  <c r="AK16" i="1"/>
  <c r="P16" i="1"/>
  <c r="AM15" i="1" l="1"/>
  <c r="AL16" i="1"/>
  <c r="Q16" i="1"/>
  <c r="AN15" i="1" l="1"/>
  <c r="AM16" i="1"/>
  <c r="R16" i="1"/>
  <c r="AN16" i="1" l="1"/>
  <c r="AO15" i="1"/>
  <c r="S16" i="1"/>
  <c r="AO16" i="1" l="1"/>
  <c r="AP15" i="1"/>
  <c r="T16" i="1"/>
  <c r="AQ15" i="1" l="1"/>
  <c r="AP16" i="1"/>
  <c r="U16" i="1"/>
  <c r="AQ16" i="1" l="1"/>
  <c r="AR15" i="1"/>
  <c r="V16" i="1"/>
  <c r="AS15" i="1" l="1"/>
  <c r="AR16" i="1"/>
  <c r="W16" i="1"/>
  <c r="AS16" i="1" l="1"/>
  <c r="AT15" i="1"/>
  <c r="X16" i="1"/>
  <c r="AU15" i="1" l="1"/>
  <c r="AT16" i="1"/>
  <c r="Y16" i="1"/>
  <c r="AU16" i="1" l="1"/>
  <c r="AV15" i="1"/>
  <c r="Z16" i="1"/>
  <c r="AV16" i="1" l="1"/>
  <c r="AW15" i="1"/>
  <c r="AA16" i="1"/>
  <c r="AX15" i="1" l="1"/>
  <c r="AW16" i="1"/>
  <c r="AC16" i="1"/>
  <c r="AB16" i="1"/>
  <c r="AX16" i="1" l="1"/>
  <c r="AY15" i="1"/>
  <c r="AY16" i="1" l="1"/>
  <c r="AZ15" i="1"/>
  <c r="BA15" i="1" l="1"/>
  <c r="AZ16" i="1"/>
  <c r="BA16" i="1" l="1"/>
  <c r="BB15" i="1"/>
  <c r="BC15" i="1" l="1"/>
  <c r="BB16" i="1"/>
  <c r="BC16" i="1" l="1"/>
  <c r="BD15" i="1"/>
  <c r="BD16" i="1" l="1"/>
  <c r="BE15" i="1"/>
  <c r="BE16" i="1" l="1"/>
  <c r="BF15" i="1"/>
  <c r="BF16" i="1" l="1"/>
  <c r="BG15" i="1"/>
  <c r="BG16" i="1" l="1"/>
  <c r="BH15" i="1"/>
  <c r="BH16" i="1" l="1"/>
  <c r="BI15" i="1"/>
  <c r="BJ15" i="1" l="1"/>
  <c r="BI16" i="1"/>
  <c r="BK15" i="1" l="1"/>
  <c r="BJ16" i="1"/>
  <c r="BK16" i="1" l="1"/>
  <c r="BL15" i="1"/>
  <c r="BM15" i="1" l="1"/>
  <c r="BL16" i="1"/>
  <c r="BN15" i="1" l="1"/>
  <c r="BM16" i="1"/>
  <c r="BN16" i="1" l="1"/>
  <c r="BO15" i="1"/>
  <c r="BO16" i="1" l="1"/>
  <c r="BP15" i="1"/>
  <c r="BP16" i="1" l="1"/>
  <c r="BQ15" i="1"/>
  <c r="BR15" i="1" l="1"/>
  <c r="BQ16" i="1"/>
  <c r="BS15" i="1" l="1"/>
  <c r="BR16" i="1"/>
  <c r="BS16" i="1" l="1"/>
  <c r="BT15" i="1"/>
  <c r="BT16" i="1" l="1"/>
  <c r="BU15" i="1"/>
  <c r="BU16" i="1" l="1"/>
  <c r="BV15" i="1"/>
  <c r="BW15" i="1" l="1"/>
  <c r="BV16" i="1"/>
  <c r="BW16" i="1" l="1"/>
  <c r="BX15" i="1"/>
  <c r="BX16" i="1" l="1"/>
  <c r="BY15" i="1"/>
  <c r="BZ15" i="1" l="1"/>
  <c r="BY16" i="1"/>
  <c r="CA15" i="1" l="1"/>
  <c r="BZ16" i="1"/>
  <c r="CA16" i="1" l="1"/>
  <c r="CB15" i="1"/>
  <c r="CC15" i="1" l="1"/>
  <c r="CB16" i="1"/>
  <c r="CD15" i="1" l="1"/>
  <c r="CC16" i="1"/>
  <c r="CD16" i="1" l="1"/>
  <c r="CE15" i="1"/>
  <c r="CE16" i="1" l="1"/>
  <c r="CF15" i="1"/>
  <c r="CF16" i="1" l="1"/>
  <c r="CG15" i="1"/>
  <c r="CH15" i="1" l="1"/>
  <c r="CG16" i="1"/>
  <c r="CH16" i="1" l="1"/>
  <c r="CI15" i="1"/>
  <c r="CI16" i="1" l="1"/>
  <c r="CJ15" i="1"/>
  <c r="CJ16" i="1" l="1"/>
  <c r="CK15" i="1"/>
  <c r="CK16" i="1" l="1"/>
  <c r="CL15" i="1"/>
  <c r="CL16" i="1" l="1"/>
  <c r="CM15" i="1"/>
  <c r="CM16" i="1" l="1"/>
  <c r="CN15" i="1"/>
  <c r="CO15" i="1" l="1"/>
  <c r="CN16" i="1"/>
  <c r="CO16" i="1" l="1"/>
  <c r="CP15" i="1"/>
  <c r="CQ15" i="1" l="1"/>
  <c r="CP16" i="1"/>
  <c r="CQ16" i="1" l="1"/>
  <c r="CR15" i="1"/>
  <c r="CS15" i="1" l="1"/>
  <c r="CR16" i="1"/>
  <c r="CS16" i="1" l="1"/>
  <c r="CT15" i="1"/>
  <c r="CT16" i="1" l="1"/>
  <c r="CU15" i="1"/>
  <c r="CV15" i="1" l="1"/>
  <c r="CU16" i="1"/>
  <c r="CV16" i="1" l="1"/>
  <c r="CW15" i="1"/>
  <c r="CW16" i="1" l="1"/>
  <c r="CX15" i="1"/>
  <c r="CY15" i="1" l="1"/>
  <c r="CX16" i="1"/>
  <c r="CY16" i="1" l="1"/>
  <c r="CZ15" i="1"/>
  <c r="CZ16" i="1" l="1"/>
  <c r="DA15" i="1"/>
  <c r="DB15" i="1" l="1"/>
  <c r="DA16" i="1"/>
  <c r="DB16" i="1" l="1"/>
  <c r="DC15" i="1"/>
  <c r="DC16" i="1" l="1"/>
  <c r="DD15" i="1"/>
  <c r="DD16" i="1" l="1"/>
  <c r="DE15" i="1"/>
  <c r="DE16" i="1" l="1"/>
  <c r="DF15" i="1"/>
  <c r="DG15" i="1" l="1"/>
  <c r="DF16" i="1"/>
  <c r="DG16" i="1" l="1"/>
  <c r="DH15" i="1"/>
  <c r="DI15" i="1" l="1"/>
  <c r="DH16" i="1"/>
  <c r="DI16" i="1" l="1"/>
  <c r="DJ15" i="1"/>
  <c r="DJ16" i="1" l="1"/>
  <c r="DK15" i="1"/>
  <c r="DK16" i="1" l="1"/>
  <c r="DL15" i="1"/>
  <c r="DM15" i="1" l="1"/>
  <c r="DL16" i="1"/>
  <c r="DN15" i="1" l="1"/>
  <c r="DM16" i="1"/>
  <c r="DO15" i="1" l="1"/>
  <c r="DN16" i="1"/>
  <c r="DO16" i="1" l="1"/>
  <c r="DP15" i="1"/>
  <c r="DP16" i="1" l="1"/>
  <c r="DQ15" i="1"/>
  <c r="DQ16" i="1" l="1"/>
  <c r="DR15" i="1"/>
  <c r="DR16" i="1" l="1"/>
  <c r="DS15" i="1"/>
  <c r="DS16" i="1" l="1"/>
  <c r="DT15" i="1"/>
  <c r="DU15" i="1" l="1"/>
  <c r="DT16" i="1"/>
  <c r="DU16" i="1" l="1"/>
  <c r="DV15" i="1"/>
  <c r="DW15" i="1" l="1"/>
  <c r="DV16" i="1"/>
  <c r="DW16" i="1" l="1"/>
  <c r="DX15" i="1"/>
  <c r="DY15" i="1" l="1"/>
  <c r="DX16" i="1"/>
  <c r="DY16" i="1" l="1"/>
  <c r="DZ15" i="1"/>
  <c r="DZ16" i="1" l="1"/>
  <c r="EA15" i="1"/>
  <c r="EA16" i="1" l="1"/>
  <c r="EB15" i="1"/>
  <c r="EB16" i="1" l="1"/>
  <c r="EC15" i="1"/>
  <c r="EC16" i="1" l="1"/>
  <c r="ED15" i="1"/>
  <c r="EE15" i="1" l="1"/>
  <c r="ED16" i="1"/>
  <c r="EE16" i="1" l="1"/>
  <c r="EF15" i="1"/>
  <c r="EF16" i="1" l="1"/>
  <c r="EG15" i="1"/>
  <c r="EG16" i="1" l="1"/>
  <c r="EH15" i="1"/>
  <c r="EH16" i="1" l="1"/>
  <c r="EI15" i="1"/>
  <c r="EI16" i="1" l="1"/>
  <c r="EJ15" i="1"/>
  <c r="EK15" i="1" l="1"/>
  <c r="EJ16" i="1"/>
  <c r="EL15" i="1" l="1"/>
  <c r="EK16" i="1"/>
  <c r="EL16" i="1" l="1"/>
  <c r="EM15" i="1"/>
  <c r="EN15" i="1" l="1"/>
  <c r="EM16" i="1"/>
  <c r="EO15" i="1" l="1"/>
  <c r="EN16" i="1"/>
  <c r="EP15" i="1" l="1"/>
  <c r="EO16" i="1"/>
  <c r="EP16" i="1" l="1"/>
  <c r="EQ15" i="1"/>
  <c r="ER15" i="1" l="1"/>
  <c r="EQ16" i="1"/>
  <c r="ES15" i="1" l="1"/>
  <c r="ER16" i="1"/>
  <c r="ES16" i="1" l="1"/>
  <c r="ET15" i="1"/>
  <c r="EU15" i="1" l="1"/>
  <c r="ET16" i="1"/>
  <c r="EU16" i="1" l="1"/>
  <c r="EV15" i="1"/>
  <c r="EV16" i="1" l="1"/>
  <c r="EW15" i="1"/>
  <c r="EW16" i="1" l="1"/>
  <c r="EX15" i="1"/>
  <c r="EX16" i="1" l="1"/>
  <c r="EY15" i="1"/>
  <c r="EY16" i="1" l="1"/>
  <c r="EZ15" i="1"/>
  <c r="EZ16" i="1" l="1"/>
  <c r="FA15" i="1"/>
  <c r="FA16" i="1" l="1"/>
  <c r="FB15" i="1"/>
  <c r="FC15" i="1" l="1"/>
  <c r="FB16" i="1"/>
  <c r="FC16" i="1" l="1"/>
  <c r="FD15" i="1"/>
  <c r="FD16" i="1" l="1"/>
  <c r="FE15" i="1"/>
  <c r="FE16" i="1" l="1"/>
  <c r="FF15" i="1"/>
  <c r="FF16" i="1" l="1"/>
  <c r="FG15" i="1"/>
  <c r="FG16" i="1" l="1"/>
  <c r="FH15" i="1"/>
  <c r="FI15" i="1" l="1"/>
  <c r="FH16" i="1"/>
  <c r="FI16" i="1" l="1"/>
  <c r="FJ15" i="1"/>
  <c r="FK15" i="1" l="1"/>
  <c r="FJ16" i="1"/>
  <c r="FK16" i="1" l="1"/>
  <c r="FL15" i="1"/>
  <c r="FM15" i="1" l="1"/>
  <c r="FL16" i="1"/>
  <c r="FM16" i="1" l="1"/>
  <c r="FN15" i="1"/>
  <c r="FN16" i="1" l="1"/>
  <c r="FO15" i="1"/>
  <c r="FO16" i="1" l="1"/>
  <c r="FP15" i="1"/>
  <c r="FQ15" i="1" l="1"/>
  <c r="FQ16" i="1" s="1"/>
  <c r="FP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tc={71DEF2B2-67F4-4197-A63B-6B67C8CE28E6}</author>
    <author>tc={E6BE56D4-8BB2-4F79-B937-DA241E30180C}</author>
  </authors>
  <commentList>
    <comment ref="E7" authorId="0" shapeId="0" xr:uid="{71DEF2B2-67F4-4197-A63B-6B67C8CE28E6}">
      <text>
        <t>[Threaded comment]
Your version of Excel allows you to read this threaded comment; however, any edits to it will get removed if the file is opened in a newer version of Excel. Learn more: https://go.microsoft.com/fwlink/?linkid=870924
Comment:
    Percentage of Charge vs time of day. 1 = full sun &amp; full charge, 0 = no sun. .5 = low sun</t>
      </text>
    </comment>
    <comment ref="B13" authorId="1" shapeId="0" xr:uid="{E6BE56D4-8BB2-4F79-B937-DA241E30180C}">
      <text>
        <t>[Threaded comment]
Your version of Excel allows you to read this threaded comment; however, any edits to it will get removed if the file is opened in a newer version of Excel. Learn more: https://go.microsoft.com/fwlink/?linkid=870924
Comment:
    If the cell is "NO", then you need to reduce the load on the system, or increase the battery capacity, because the battery capacity is based on a discharge of 20 hours. If you discharge the batteries at a rate higher than the 20 hour rate, the effective battery capacity will be less. Like how your gas tank doesn't last as long if you drive faster.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tc={E6BA0666-9358-4489-B9FC-A2947555F705}</author>
  </authors>
  <commentList>
    <comment ref="D7" authorId="0" shapeId="0" xr:uid="{E6BA0666-9358-4489-B9FC-A2947555F705}">
      <text>
        <t>[Threaded comment]
Your version of Excel allows you to read this threaded comment; however, any edits to it will get removed if the file is opened in a newer version of Excel. Learn more: https://go.microsoft.com/fwlink/?linkid=870924
Comment:
    Watt Hours</t>
      </text>
    </comment>
  </commentList>
</comments>
</file>

<file path=xl/sharedStrings.xml><?xml version="1.0" encoding="utf-8"?>
<sst xmlns="http://schemas.openxmlformats.org/spreadsheetml/2006/main" count="155" uniqueCount="137">
  <si>
    <t>Solar Cell Wattage</t>
  </si>
  <si>
    <t>Charge</t>
  </si>
  <si>
    <t>w</t>
  </si>
  <si>
    <t>Light Wattage</t>
  </si>
  <si>
    <t>Load 2 Wattage</t>
  </si>
  <si>
    <t>Usage Watts</t>
  </si>
  <si>
    <t>ChargeWatts</t>
  </si>
  <si>
    <t>Battery Capacity</t>
  </si>
  <si>
    <t>Battery Quantity</t>
  </si>
  <si>
    <t>AH</t>
  </si>
  <si>
    <t>Time of Day</t>
  </si>
  <si>
    <t>V</t>
  </si>
  <si>
    <t>Battery Voltage</t>
  </si>
  <si>
    <t>Net Watts</t>
  </si>
  <si>
    <t>Charge Level</t>
  </si>
  <si>
    <t>20 Hr Draw Rate</t>
  </si>
  <si>
    <t>A</t>
  </si>
  <si>
    <t>Total Capacity</t>
  </si>
  <si>
    <t>Solar Power Simulator</t>
  </si>
  <si>
    <t>(System Specification Inputs are Yellow)</t>
  </si>
  <si>
    <t>Watt Hours</t>
  </si>
  <si>
    <t>WH</t>
  </si>
  <si>
    <t>Increasing the number of batteries on an undersized set of solar cells merely prolongs system death</t>
  </si>
  <si>
    <t>If the system spends multiple hours a day at 100%, then the system is over built and you spent too much money</t>
  </si>
  <si>
    <t>The default system shown in the graph is oversized. You can reduce the cell power, batteries, battery capacity, or increase the loads</t>
  </si>
  <si>
    <t>The green numbers in Charge can be altered based on the sun's position for the time of year</t>
  </si>
  <si>
    <t>The red numbers in Usage can be altered depending on when you plan to run the lights and other loads</t>
  </si>
  <si>
    <t>Play around with the yellow cell numbers to design the system</t>
  </si>
  <si>
    <t>The graph MUST return to 100% for a bit each day or the batteries will eventually die</t>
  </si>
  <si>
    <t>Main System Components</t>
  </si>
  <si>
    <t>Controller</t>
  </si>
  <si>
    <t>Brand</t>
  </si>
  <si>
    <t>Capacity</t>
  </si>
  <si>
    <t>The system is sized for December 21st in Omaha</t>
  </si>
  <si>
    <t>Day 1</t>
  </si>
  <si>
    <t>Day 2</t>
  </si>
  <si>
    <t>Day 3</t>
  </si>
  <si>
    <t>Don't discharge the battery too deeply. Batteries typically can only be discharged between 50 and 80%. The red line is the hard limit</t>
  </si>
  <si>
    <t>Light Usage</t>
  </si>
  <si>
    <t>Load 2 Usage</t>
  </si>
  <si>
    <t>Day 4</t>
  </si>
  <si>
    <t>Day 5</t>
  </si>
  <si>
    <t>Day 6</t>
  </si>
  <si>
    <t>Day 7</t>
  </si>
  <si>
    <t>The graph shows a period of 7 days and starts with a charged battery bank</t>
  </si>
  <si>
    <t>20 Hr Rate OK?</t>
  </si>
  <si>
    <t>Discharge Limit</t>
  </si>
  <si>
    <t>%</t>
  </si>
  <si>
    <t>Max Draw Rate</t>
  </si>
  <si>
    <t>Limit Line</t>
  </si>
  <si>
    <t>(Change them and watch how the graph behaves)</t>
  </si>
  <si>
    <t xml:space="preserve"> </t>
  </si>
  <si>
    <t>Net Amp Draw</t>
  </si>
  <si>
    <t>Charge %</t>
  </si>
  <si>
    <t>Source</t>
  </si>
  <si>
    <t>https://www.amazon.com/EShine-Dimmable-Under-Cabinet-Lighting/dp/B07BHG38Q6?ref_=ws_cp_0074fdd9a0c079128e71_pcr_2_i&amp;th=1</t>
  </si>
  <si>
    <t>Binen</t>
  </si>
  <si>
    <t>Cost</t>
  </si>
  <si>
    <t>Solar Panel A</t>
  </si>
  <si>
    <t>Solar Panel B</t>
  </si>
  <si>
    <t>Solar Panel C</t>
  </si>
  <si>
    <t>Battery A</t>
  </si>
  <si>
    <t>Battery B</t>
  </si>
  <si>
    <t>Battery C</t>
  </si>
  <si>
    <t>Lights A</t>
  </si>
  <si>
    <t>Lights B</t>
  </si>
  <si>
    <t>Lights C</t>
  </si>
  <si>
    <t>Bus</t>
  </si>
  <si>
    <t>Model/Type</t>
  </si>
  <si>
    <t>Wattage/Amps</t>
  </si>
  <si>
    <t>N/A</t>
  </si>
  <si>
    <t>E Shine</t>
  </si>
  <si>
    <t>20"</t>
  </si>
  <si>
    <t>37ea</t>
  </si>
  <si>
    <t>https://www.amazon.com/Controller-Regulator-Intelligent-Adjustable-Parameter/dp/B07STZSG9J/ref=sr_1_4?crid=17Z7DF2T4CTDU&amp;dchild=1&amp;keywords=30a+solar+charge+controller&amp;qid=1594227435&amp;s=lawn-garden&amp;sprefix=30+a+%2Clawngarden%2C178&amp;sr=1-4</t>
  </si>
  <si>
    <t>30A</t>
  </si>
  <si>
    <t>https://www.amazon.com/BlueFire-Upgraded-Standard-Indication-Protection/dp/B07FTLGH5J/ref=sr_1_26?dchild=1&amp;keywords=solar+bus+bar&amp;qid=1594227571&amp;s=hi&amp;sr=1-26</t>
  </si>
  <si>
    <t>6 circuits</t>
  </si>
  <si>
    <t>Blue Fire</t>
  </si>
  <si>
    <t>18ga</t>
  </si>
  <si>
    <t>https://www.amazon.com/Electrical-Stranded-Flexible-Extension-MILAPEAK/dp/B07CWQ6JPB/ref=sr_1_8?dchild=1&amp;keywords=18ga+wire+spool&amp;qid=1594228345&amp;s=hi&amp;sr=1-8</t>
  </si>
  <si>
    <t>22 ea</t>
  </si>
  <si>
    <t>Dep on Length</t>
  </si>
  <si>
    <t>Milapeak</t>
  </si>
  <si>
    <t>https://www.amazon.com/Flexible-Kitchen-Christmas-Non-waterproof-Daylight/dp/B00HSF65MC/ref=sr_1_2_sspa?dchild=1&amp;keywords=white+led+strip&amp;qid=1594228465&amp;s=hi&amp;sr=1-2-spons&amp;psc=1&amp;spLa=ZW5jcnlwdGVkUXVhbGlmaWVyPUEySkJWN0FBVEQxQlY1JmVuY3J5cHRlZElkPUEwMjk1Nzc5MlRHNjhNSVFNMFRDNCZlbmNyeXB0ZWRBZElkPUEwMjg5NzYzQTlENk9XT1c3R0hHJndpZGdldE5hbWU9c3BfYXRmJmFjdGlvbj1jbGlja1JlZGlyZWN0JmRvTm90TG9nQ2xpY2s9dHJ1ZQ==</t>
  </si>
  <si>
    <t>18W</t>
  </si>
  <si>
    <t>5W</t>
  </si>
  <si>
    <t>5m 2835SMD</t>
  </si>
  <si>
    <t>LE</t>
  </si>
  <si>
    <t>Duracell</t>
  </si>
  <si>
    <t>https://www.samsclub.com/p/duracell-golf-car-battery-group-size-gc2/prod3590228?xid=plp_product_1_1</t>
  </si>
  <si>
    <t>Notes</t>
  </si>
  <si>
    <t>Need 2</t>
  </si>
  <si>
    <t>100'</t>
  </si>
  <si>
    <t>56' max run at 1 amp</t>
  </si>
  <si>
    <t>GC2</t>
  </si>
  <si>
    <t>Days 2 - 7 are autofilled based on Day 1 Activities</t>
  </si>
  <si>
    <t>31DCX</t>
  </si>
  <si>
    <t>Need 1</t>
  </si>
  <si>
    <t>https://www.samsclub.com/p/duracell-marine-battery-group-size-29hm/prod3590216?xid=plp_product_1_9</t>
  </si>
  <si>
    <t>MightyMax</t>
  </si>
  <si>
    <t>ML100-12</t>
  </si>
  <si>
    <t>https://www.amazon.com/Mighty-Max-Battery-100AH-Product/dp/B00S2MDZFK</t>
  </si>
  <si>
    <t>12 max</t>
  </si>
  <si>
    <t>3 Max</t>
  </si>
  <si>
    <t>System Efficiency</t>
  </si>
  <si>
    <t>(50% is a safe assumption)</t>
  </si>
  <si>
    <t>https://www.amazon.com/DOKIO-Monocrystalline-Foldable-Inverter-Controller/dp/B07JPH4PHG/ref=sr_1_8?dchild=1&amp;keywords=250+watt+solar+panel&amp;qid=1594301852&amp;refinements=p_72%3A2661618011&amp;rnid=2661617011&amp;sr=8-8</t>
  </si>
  <si>
    <t>DOKIO</t>
  </si>
  <si>
    <t>300W Foldable</t>
  </si>
  <si>
    <t>Need Extn Cables  too</t>
  </si>
  <si>
    <t>Renogy</t>
  </si>
  <si>
    <t>100W</t>
  </si>
  <si>
    <t>Need 3 &amp; extra cables</t>
  </si>
  <si>
    <t>https://www.amazon.com/Renogy-Extremely-Flexible-Monocrystalline-Solar/dp/B079HJQBVW/ref=sr_1_2?dchild=1&amp;keywords=300+watt+flexible+panel&amp;qid=1594302584&amp;sr=8-2</t>
  </si>
  <si>
    <t>https://www.amazon.com/Renogy-Watt-Monocrystalline-Solar-Panel/dp/B01B3TEM1E/ref=sr_1_11?dchild=1&amp;keywords=300%2Bwatt%2Bsolar%2Bpanel&amp;qid=1594302514&amp;sr=8-11&amp;th=1</t>
  </si>
  <si>
    <t>160W Flex</t>
  </si>
  <si>
    <t>Need 2 &amp; cables</t>
  </si>
  <si>
    <t>Light Wiring</t>
  </si>
  <si>
    <t>Solar Panel Cables</t>
  </si>
  <si>
    <t>WindyNation</t>
  </si>
  <si>
    <t>10ga</t>
  </si>
  <si>
    <t>38 ea</t>
  </si>
  <si>
    <t>Need 1 set per panel</t>
  </si>
  <si>
    <t>https://www.amazon.com/WindyNation-Gauge-Black-Extension-Connector/dp/B01D7VBKMK/ref=sr_1_3?dchild=1&amp;keywords=solar%2Bpanel%2Bcables&amp;qid=1594302676&amp;sr=8-3&amp;th=1</t>
  </si>
  <si>
    <t>Connectors</t>
  </si>
  <si>
    <t>Buy these if you go with longer cables and want to cut your own to save some money</t>
  </si>
  <si>
    <t>https://www.amazon.com/BEIDELT-Connectors-Waterproof-Connector-Connecting/dp/B07P8NSH2N/ref=sr_1_5?dchild=1&amp;keywords=solar+panel+connectors&amp;qid=1594302866&amp;sr=8-5</t>
  </si>
  <si>
    <t>BeideLt</t>
  </si>
  <si>
    <t>Snap connectors</t>
  </si>
  <si>
    <t>Splitters/Combiners</t>
  </si>
  <si>
    <t>Panel Cable Splitters</t>
  </si>
  <si>
    <t>JHBOX</t>
  </si>
  <si>
    <t>https://www.amazon.com/dp/B081PRTR1X/ref=sr_1_5?dchild=1&amp;keywords=solar+panel+connectors&amp;qid=1594302961&amp;sr=8-5</t>
  </si>
  <si>
    <t>This if multiple panels</t>
  </si>
  <si>
    <t>Also will need a set of crimpers, soldering iron, solder, liquid rosin flux, and probably a selection of heat-shrinnk tubing</t>
  </si>
  <si>
    <t>Too many options here. Just keep the total lights on at one time to less than 60 watts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</si>
</sst>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3" borderId="0" xfId="0" applyFill="1"/>
    <xf numFmtId="9" fontId="0" fillId="0" borderId="0" xfId="1" applyFont="1"/>
    <xf numFmtId="0" fontId="0" fillId="0" borderId="1" xfId="0" applyBorder="1"/>
    <xf numFmtId="0" fontId="0" fillId="2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Border="1"/>
    <xf numFmtId="0" fontId="0" fillId="3" borderId="0" xfId="0" applyFill="1" applyBorder="1"/>
    <xf numFmtId="0" fontId="0" fillId="2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right"/>
    </xf>
    <xf numFmtId="0" fontId="0" fillId="4" borderId="1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right"/>
    </xf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164" fontId="8" fillId="0" borderId="0" xfId="1" applyNumberFormat="1" applyFont="1"/>
    <xf numFmtId="0" fontId="0" fillId="0" borderId="0" xfId="0" applyFill="1"/>
    <xf numFmtId="0" fontId="0" fillId="0" borderId="0" xfId="0" applyFont="1" applyFill="1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right"/>
    </xf>
    <xf numFmtId="20" fontId="10" fillId="0" borderId="5" xfId="0" applyNumberFormat="1" applyFont="1" applyBorder="1" applyAlignment="1">
      <alignment horizontal="center" vertical="center"/>
    </xf>
    <xf numFmtId="20" fontId="10" fillId="0" borderId="0" xfId="0" applyNumberFormat="1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0" fontId="10" fillId="0" borderId="6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1" fillId="5" borderId="5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9" fontId="9" fillId="5" borderId="8" xfId="1" applyFont="1" applyFill="1" applyBorder="1"/>
    <xf numFmtId="9" fontId="9" fillId="5" borderId="9" xfId="1" applyFont="1" applyFill="1" applyBorder="1"/>
    <xf numFmtId="165" fontId="0" fillId="0" borderId="0" xfId="0" applyNumberFormat="1" applyBorder="1"/>
    <xf numFmtId="0" fontId="0" fillId="4" borderId="0" xfId="0" applyFont="1" applyFill="1" applyBorder="1" applyAlignment="1">
      <alignment horizontal="center"/>
    </xf>
    <xf numFmtId="0" fontId="12" fillId="0" borderId="0" xfId="0" applyFont="1" applyAlignment="1">
      <alignment horizontal="right" vertical="center"/>
    </xf>
  </cellXfs>
  <cellStyles count="2"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Battery</a:t>
            </a:r>
            <a:r>
              <a:rPr lang="en-US" baseline="0"/>
              <a:t> Charge vs Time of Day</a:t>
            </a:r>
            <a:endParaRPr lang="en-US"/>
          </a:p>
        </c:rich>
      </c:tx>
      <c:layout>
        <c:manualLayout>
          <c:xMode val="edge"/>
          <c:yMode val="edge"/>
          <c:x val="0.28966575143524925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174204089042178E-2"/>
          <c:y val="5.1342592592592592E-2"/>
          <c:w val="0.91169227045466583"/>
          <c:h val="0.79651283172936715"/>
        </c:manualLayout>
      </c:layout>
      <c:lineChart>
        <c:grouping val="standard"/>
        <c:varyColors val="0"/>
        <c:ser>
          <c:idx val="0"/>
          <c:order val="0"/>
          <c:tx>
            <c:strRef>
              <c:f>'Solar Simulator'!$E$16</c:f>
              <c:strCache>
                <c:ptCount val="1"/>
                <c:pt idx="0">
                  <c:v>Charge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'Solar Simulator'!$F$6:$FQ$6</c:f>
              <c:numCache>
                <c:formatCode>h:mm</c:formatCode>
                <c:ptCount val="168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  <c:pt idx="24">
                  <c:v>0</c:v>
                </c:pt>
                <c:pt idx="25">
                  <c:v>4.1666666666666664E-2</c:v>
                </c:pt>
                <c:pt idx="26">
                  <c:v>8.3333333333333329E-2</c:v>
                </c:pt>
                <c:pt idx="27">
                  <c:v>0.125</c:v>
                </c:pt>
                <c:pt idx="28">
                  <c:v>0.16666666666666699</c:v>
                </c:pt>
                <c:pt idx="29">
                  <c:v>0.20833333333333301</c:v>
                </c:pt>
                <c:pt idx="30">
                  <c:v>0.25</c:v>
                </c:pt>
                <c:pt idx="31">
                  <c:v>0.29166666666666702</c:v>
                </c:pt>
                <c:pt idx="32">
                  <c:v>0.33333333333333298</c:v>
                </c:pt>
                <c:pt idx="33">
                  <c:v>0.375</c:v>
                </c:pt>
                <c:pt idx="34">
                  <c:v>0.41666666666666702</c:v>
                </c:pt>
                <c:pt idx="35">
                  <c:v>0.45833333333333298</c:v>
                </c:pt>
                <c:pt idx="36">
                  <c:v>0.5</c:v>
                </c:pt>
                <c:pt idx="37">
                  <c:v>0.54166666666666696</c:v>
                </c:pt>
                <c:pt idx="38">
                  <c:v>0.58333333333333304</c:v>
                </c:pt>
                <c:pt idx="39">
                  <c:v>0.625</c:v>
                </c:pt>
                <c:pt idx="40">
                  <c:v>0.66666666666666696</c:v>
                </c:pt>
                <c:pt idx="41">
                  <c:v>0.70833333333333304</c:v>
                </c:pt>
                <c:pt idx="42">
                  <c:v>0.75</c:v>
                </c:pt>
                <c:pt idx="43">
                  <c:v>0.79166666666666696</c:v>
                </c:pt>
                <c:pt idx="44">
                  <c:v>0.83333333333333304</c:v>
                </c:pt>
                <c:pt idx="45">
                  <c:v>0.875</c:v>
                </c:pt>
                <c:pt idx="46">
                  <c:v>0.91666666666666696</c:v>
                </c:pt>
                <c:pt idx="47">
                  <c:v>0.95833333333333304</c:v>
                </c:pt>
                <c:pt idx="48">
                  <c:v>0</c:v>
                </c:pt>
                <c:pt idx="49">
                  <c:v>4.1666666666666664E-2</c:v>
                </c:pt>
                <c:pt idx="50">
                  <c:v>8.3333333333333329E-2</c:v>
                </c:pt>
                <c:pt idx="51">
                  <c:v>0.125</c:v>
                </c:pt>
                <c:pt idx="52">
                  <c:v>0.16666666666666699</c:v>
                </c:pt>
                <c:pt idx="53">
                  <c:v>0.20833333333333301</c:v>
                </c:pt>
                <c:pt idx="54">
                  <c:v>0.25</c:v>
                </c:pt>
                <c:pt idx="55">
                  <c:v>0.29166666666666702</c:v>
                </c:pt>
                <c:pt idx="56">
                  <c:v>0.33333333333333298</c:v>
                </c:pt>
                <c:pt idx="57">
                  <c:v>0.375</c:v>
                </c:pt>
                <c:pt idx="58">
                  <c:v>0.41666666666666702</c:v>
                </c:pt>
                <c:pt idx="59">
                  <c:v>0.45833333333333298</c:v>
                </c:pt>
                <c:pt idx="60">
                  <c:v>0.5</c:v>
                </c:pt>
                <c:pt idx="61">
                  <c:v>0.54166666666666696</c:v>
                </c:pt>
                <c:pt idx="62">
                  <c:v>0.58333333333333304</c:v>
                </c:pt>
                <c:pt idx="63">
                  <c:v>0.625</c:v>
                </c:pt>
                <c:pt idx="64">
                  <c:v>0.66666666666666696</c:v>
                </c:pt>
                <c:pt idx="65">
                  <c:v>0.70833333333333304</c:v>
                </c:pt>
                <c:pt idx="66">
                  <c:v>0.75</c:v>
                </c:pt>
                <c:pt idx="67">
                  <c:v>0.79166666666666696</c:v>
                </c:pt>
                <c:pt idx="68">
                  <c:v>0.83333333333333304</c:v>
                </c:pt>
                <c:pt idx="69">
                  <c:v>0.875</c:v>
                </c:pt>
                <c:pt idx="70">
                  <c:v>0.91666666666666696</c:v>
                </c:pt>
                <c:pt idx="71">
                  <c:v>0.95833333333333304</c:v>
                </c:pt>
                <c:pt idx="72">
                  <c:v>0</c:v>
                </c:pt>
                <c:pt idx="73">
                  <c:v>4.1666666666666664E-2</c:v>
                </c:pt>
                <c:pt idx="74">
                  <c:v>8.3333333333333329E-2</c:v>
                </c:pt>
                <c:pt idx="75">
                  <c:v>0.125</c:v>
                </c:pt>
                <c:pt idx="76">
                  <c:v>0.16666666666666699</c:v>
                </c:pt>
                <c:pt idx="77">
                  <c:v>0.20833333333333301</c:v>
                </c:pt>
                <c:pt idx="78">
                  <c:v>0.25</c:v>
                </c:pt>
                <c:pt idx="79">
                  <c:v>0.29166666666666702</c:v>
                </c:pt>
                <c:pt idx="80">
                  <c:v>0.33333333333333298</c:v>
                </c:pt>
                <c:pt idx="81">
                  <c:v>0.375</c:v>
                </c:pt>
                <c:pt idx="82">
                  <c:v>0.41666666666666702</c:v>
                </c:pt>
                <c:pt idx="83">
                  <c:v>0.45833333333333298</c:v>
                </c:pt>
                <c:pt idx="84">
                  <c:v>0.5</c:v>
                </c:pt>
                <c:pt idx="85">
                  <c:v>0.54166666666666696</c:v>
                </c:pt>
                <c:pt idx="86">
                  <c:v>0.58333333333333304</c:v>
                </c:pt>
                <c:pt idx="87">
                  <c:v>0.625</c:v>
                </c:pt>
                <c:pt idx="88">
                  <c:v>0.66666666666666696</c:v>
                </c:pt>
                <c:pt idx="89">
                  <c:v>0.70833333333333304</c:v>
                </c:pt>
                <c:pt idx="90">
                  <c:v>0.75</c:v>
                </c:pt>
                <c:pt idx="91">
                  <c:v>0.79166666666666696</c:v>
                </c:pt>
                <c:pt idx="92">
                  <c:v>0.83333333333333304</c:v>
                </c:pt>
                <c:pt idx="93">
                  <c:v>0.875</c:v>
                </c:pt>
                <c:pt idx="94">
                  <c:v>0.91666666666666696</c:v>
                </c:pt>
                <c:pt idx="95">
                  <c:v>0.95833333333333304</c:v>
                </c:pt>
                <c:pt idx="96">
                  <c:v>0</c:v>
                </c:pt>
                <c:pt idx="97">
                  <c:v>4.1666666666666664E-2</c:v>
                </c:pt>
                <c:pt idx="98">
                  <c:v>8.3333333333333329E-2</c:v>
                </c:pt>
                <c:pt idx="99">
                  <c:v>0.125</c:v>
                </c:pt>
                <c:pt idx="100">
                  <c:v>0.16666666666666699</c:v>
                </c:pt>
                <c:pt idx="101">
                  <c:v>0.20833333333333301</c:v>
                </c:pt>
                <c:pt idx="102">
                  <c:v>0.25</c:v>
                </c:pt>
                <c:pt idx="103">
                  <c:v>0.29166666666666702</c:v>
                </c:pt>
                <c:pt idx="104">
                  <c:v>0.33333333333333298</c:v>
                </c:pt>
                <c:pt idx="105">
                  <c:v>0.375</c:v>
                </c:pt>
                <c:pt idx="106">
                  <c:v>0.41666666666666702</c:v>
                </c:pt>
                <c:pt idx="107">
                  <c:v>0.45833333333333298</c:v>
                </c:pt>
                <c:pt idx="108">
                  <c:v>0.5</c:v>
                </c:pt>
                <c:pt idx="109">
                  <c:v>0.54166666666666696</c:v>
                </c:pt>
                <c:pt idx="110">
                  <c:v>0.58333333333333304</c:v>
                </c:pt>
                <c:pt idx="111">
                  <c:v>0.625</c:v>
                </c:pt>
                <c:pt idx="112">
                  <c:v>0.66666666666666696</c:v>
                </c:pt>
                <c:pt idx="113">
                  <c:v>0.70833333333333304</c:v>
                </c:pt>
                <c:pt idx="114">
                  <c:v>0.75</c:v>
                </c:pt>
                <c:pt idx="115">
                  <c:v>0.79166666666666696</c:v>
                </c:pt>
                <c:pt idx="116">
                  <c:v>0.83333333333333304</c:v>
                </c:pt>
                <c:pt idx="117">
                  <c:v>0.875</c:v>
                </c:pt>
                <c:pt idx="118">
                  <c:v>0.91666666666666696</c:v>
                </c:pt>
                <c:pt idx="119">
                  <c:v>0.95833333333333304</c:v>
                </c:pt>
                <c:pt idx="120">
                  <c:v>0</c:v>
                </c:pt>
                <c:pt idx="121">
                  <c:v>4.1666666666666664E-2</c:v>
                </c:pt>
                <c:pt idx="122">
                  <c:v>8.3333333333333329E-2</c:v>
                </c:pt>
                <c:pt idx="123">
                  <c:v>0.125</c:v>
                </c:pt>
                <c:pt idx="124">
                  <c:v>0.16666666666666699</c:v>
                </c:pt>
                <c:pt idx="125">
                  <c:v>0.20833333333333301</c:v>
                </c:pt>
                <c:pt idx="126">
                  <c:v>0.25</c:v>
                </c:pt>
                <c:pt idx="127">
                  <c:v>0.29166666666666702</c:v>
                </c:pt>
                <c:pt idx="128">
                  <c:v>0.33333333333333298</c:v>
                </c:pt>
                <c:pt idx="129">
                  <c:v>0.375</c:v>
                </c:pt>
                <c:pt idx="130">
                  <c:v>0.41666666666666702</c:v>
                </c:pt>
                <c:pt idx="131">
                  <c:v>0.45833333333333298</c:v>
                </c:pt>
                <c:pt idx="132">
                  <c:v>0.5</c:v>
                </c:pt>
                <c:pt idx="133">
                  <c:v>0.54166666666666696</c:v>
                </c:pt>
                <c:pt idx="134">
                  <c:v>0.58333333333333304</c:v>
                </c:pt>
                <c:pt idx="135">
                  <c:v>0.625</c:v>
                </c:pt>
                <c:pt idx="136">
                  <c:v>0.66666666666666696</c:v>
                </c:pt>
                <c:pt idx="137">
                  <c:v>0.70833333333333304</c:v>
                </c:pt>
                <c:pt idx="138">
                  <c:v>0.75</c:v>
                </c:pt>
                <c:pt idx="139">
                  <c:v>0.79166666666666696</c:v>
                </c:pt>
                <c:pt idx="140">
                  <c:v>0.83333333333333304</c:v>
                </c:pt>
                <c:pt idx="141">
                  <c:v>0.875</c:v>
                </c:pt>
                <c:pt idx="142">
                  <c:v>0.91666666666666696</c:v>
                </c:pt>
                <c:pt idx="143">
                  <c:v>0.95833333333333304</c:v>
                </c:pt>
                <c:pt idx="144">
                  <c:v>0</c:v>
                </c:pt>
                <c:pt idx="145">
                  <c:v>4.1666666666666664E-2</c:v>
                </c:pt>
                <c:pt idx="146">
                  <c:v>8.3333333333333329E-2</c:v>
                </c:pt>
                <c:pt idx="147">
                  <c:v>0.125</c:v>
                </c:pt>
                <c:pt idx="148">
                  <c:v>0.16666666666666699</c:v>
                </c:pt>
                <c:pt idx="149">
                  <c:v>0.20833333333333301</c:v>
                </c:pt>
                <c:pt idx="150">
                  <c:v>0.25</c:v>
                </c:pt>
                <c:pt idx="151">
                  <c:v>0.29166666666666702</c:v>
                </c:pt>
                <c:pt idx="152">
                  <c:v>0.33333333333333298</c:v>
                </c:pt>
                <c:pt idx="153">
                  <c:v>0.375</c:v>
                </c:pt>
                <c:pt idx="154">
                  <c:v>0.41666666666666702</c:v>
                </c:pt>
                <c:pt idx="155">
                  <c:v>0.45833333333333298</c:v>
                </c:pt>
                <c:pt idx="156">
                  <c:v>0.5</c:v>
                </c:pt>
                <c:pt idx="157">
                  <c:v>0.54166666666666696</c:v>
                </c:pt>
                <c:pt idx="158">
                  <c:v>0.58333333333333304</c:v>
                </c:pt>
                <c:pt idx="159">
                  <c:v>0.625</c:v>
                </c:pt>
                <c:pt idx="160">
                  <c:v>0.66666666666666696</c:v>
                </c:pt>
                <c:pt idx="161">
                  <c:v>0.70833333333333304</c:v>
                </c:pt>
                <c:pt idx="162">
                  <c:v>0.75</c:v>
                </c:pt>
                <c:pt idx="163">
                  <c:v>0.79166666666666696</c:v>
                </c:pt>
                <c:pt idx="164">
                  <c:v>0.83333333333333304</c:v>
                </c:pt>
                <c:pt idx="165">
                  <c:v>0.875</c:v>
                </c:pt>
                <c:pt idx="166">
                  <c:v>0.91666666666666696</c:v>
                </c:pt>
                <c:pt idx="167">
                  <c:v>0.95833333333333304</c:v>
                </c:pt>
              </c:numCache>
            </c:numRef>
          </c:cat>
          <c:val>
            <c:numRef>
              <c:f>'Solar Simulator'!$F$16:$FQ$16</c:f>
              <c:numCache>
                <c:formatCode>0%</c:formatCode>
                <c:ptCount val="16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0.97499999999999998</c:v>
                </c:pt>
                <c:pt idx="6">
                  <c:v>0.95</c:v>
                </c:pt>
                <c:pt idx="7">
                  <c:v>0.875</c:v>
                </c:pt>
                <c:pt idx="8">
                  <c:v>0.88749999999999996</c:v>
                </c:pt>
                <c:pt idx="9">
                  <c:v>0.95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0.98750000000000004</c:v>
                </c:pt>
                <c:pt idx="17">
                  <c:v>1</c:v>
                </c:pt>
                <c:pt idx="18">
                  <c:v>0.97499999999999998</c:v>
                </c:pt>
                <c:pt idx="19">
                  <c:v>0.95</c:v>
                </c:pt>
                <c:pt idx="20">
                  <c:v>0.92500000000000004</c:v>
                </c:pt>
                <c:pt idx="21">
                  <c:v>0.9</c:v>
                </c:pt>
                <c:pt idx="22">
                  <c:v>0.875</c:v>
                </c:pt>
                <c:pt idx="23">
                  <c:v>0.875</c:v>
                </c:pt>
                <c:pt idx="24">
                  <c:v>0.875</c:v>
                </c:pt>
                <c:pt idx="25">
                  <c:v>0.875</c:v>
                </c:pt>
                <c:pt idx="26">
                  <c:v>0.875</c:v>
                </c:pt>
                <c:pt idx="27">
                  <c:v>0.875</c:v>
                </c:pt>
                <c:pt idx="28">
                  <c:v>0.875</c:v>
                </c:pt>
                <c:pt idx="29">
                  <c:v>0.85</c:v>
                </c:pt>
                <c:pt idx="30">
                  <c:v>0.82499999999999996</c:v>
                </c:pt>
                <c:pt idx="31">
                  <c:v>0.75</c:v>
                </c:pt>
                <c:pt idx="32">
                  <c:v>0.76249999999999996</c:v>
                </c:pt>
                <c:pt idx="33">
                  <c:v>0.82499999999999996</c:v>
                </c:pt>
                <c:pt idx="34">
                  <c:v>0.95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0.98750000000000004</c:v>
                </c:pt>
                <c:pt idx="41">
                  <c:v>1</c:v>
                </c:pt>
                <c:pt idx="42">
                  <c:v>0.97499999999999998</c:v>
                </c:pt>
                <c:pt idx="43">
                  <c:v>0.95</c:v>
                </c:pt>
                <c:pt idx="44">
                  <c:v>0.92500000000000004</c:v>
                </c:pt>
                <c:pt idx="45">
                  <c:v>0.9</c:v>
                </c:pt>
                <c:pt idx="46">
                  <c:v>0.875</c:v>
                </c:pt>
                <c:pt idx="47">
                  <c:v>0.875</c:v>
                </c:pt>
                <c:pt idx="48">
                  <c:v>0.875</c:v>
                </c:pt>
                <c:pt idx="49">
                  <c:v>0.875</c:v>
                </c:pt>
                <c:pt idx="50">
                  <c:v>0.875</c:v>
                </c:pt>
                <c:pt idx="51">
                  <c:v>0.875</c:v>
                </c:pt>
                <c:pt idx="52">
                  <c:v>0.875</c:v>
                </c:pt>
                <c:pt idx="53">
                  <c:v>0.85</c:v>
                </c:pt>
                <c:pt idx="54">
                  <c:v>0.82499999999999996</c:v>
                </c:pt>
                <c:pt idx="55">
                  <c:v>0.75</c:v>
                </c:pt>
                <c:pt idx="56">
                  <c:v>0.76249999999999996</c:v>
                </c:pt>
                <c:pt idx="57">
                  <c:v>0.82499999999999996</c:v>
                </c:pt>
                <c:pt idx="58">
                  <c:v>0.95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0.98750000000000004</c:v>
                </c:pt>
                <c:pt idx="65">
                  <c:v>1</c:v>
                </c:pt>
                <c:pt idx="66">
                  <c:v>0.97499999999999998</c:v>
                </c:pt>
                <c:pt idx="67">
                  <c:v>0.95</c:v>
                </c:pt>
                <c:pt idx="68">
                  <c:v>0.92500000000000004</c:v>
                </c:pt>
                <c:pt idx="69">
                  <c:v>0.9</c:v>
                </c:pt>
                <c:pt idx="70">
                  <c:v>0.875</c:v>
                </c:pt>
                <c:pt idx="71">
                  <c:v>0.875</c:v>
                </c:pt>
                <c:pt idx="72">
                  <c:v>0.875</c:v>
                </c:pt>
                <c:pt idx="73">
                  <c:v>0.875</c:v>
                </c:pt>
                <c:pt idx="74">
                  <c:v>0.875</c:v>
                </c:pt>
                <c:pt idx="75">
                  <c:v>0.875</c:v>
                </c:pt>
                <c:pt idx="76">
                  <c:v>0.875</c:v>
                </c:pt>
                <c:pt idx="77">
                  <c:v>0.85</c:v>
                </c:pt>
                <c:pt idx="78">
                  <c:v>0.82499999999999996</c:v>
                </c:pt>
                <c:pt idx="79">
                  <c:v>0.75</c:v>
                </c:pt>
                <c:pt idx="80">
                  <c:v>0.76249999999999996</c:v>
                </c:pt>
                <c:pt idx="81">
                  <c:v>0.82499999999999996</c:v>
                </c:pt>
                <c:pt idx="82">
                  <c:v>0.95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0.98750000000000004</c:v>
                </c:pt>
                <c:pt idx="89">
                  <c:v>1</c:v>
                </c:pt>
                <c:pt idx="90">
                  <c:v>0.97499999999999998</c:v>
                </c:pt>
                <c:pt idx="91">
                  <c:v>0.95</c:v>
                </c:pt>
                <c:pt idx="92">
                  <c:v>0.92500000000000004</c:v>
                </c:pt>
                <c:pt idx="93">
                  <c:v>0.9</c:v>
                </c:pt>
                <c:pt idx="94">
                  <c:v>0.875</c:v>
                </c:pt>
                <c:pt idx="95">
                  <c:v>0.875</c:v>
                </c:pt>
                <c:pt idx="96">
                  <c:v>0.875</c:v>
                </c:pt>
                <c:pt idx="97">
                  <c:v>0.875</c:v>
                </c:pt>
                <c:pt idx="98">
                  <c:v>0.875</c:v>
                </c:pt>
                <c:pt idx="99">
                  <c:v>0.875</c:v>
                </c:pt>
                <c:pt idx="100">
                  <c:v>0.875</c:v>
                </c:pt>
                <c:pt idx="101">
                  <c:v>0.85</c:v>
                </c:pt>
                <c:pt idx="102">
                  <c:v>0.82499999999999996</c:v>
                </c:pt>
                <c:pt idx="103">
                  <c:v>0.75</c:v>
                </c:pt>
                <c:pt idx="104">
                  <c:v>0.76249999999999996</c:v>
                </c:pt>
                <c:pt idx="105">
                  <c:v>0.82499999999999996</c:v>
                </c:pt>
                <c:pt idx="106">
                  <c:v>0.95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0.98750000000000004</c:v>
                </c:pt>
                <c:pt idx="113">
                  <c:v>1</c:v>
                </c:pt>
                <c:pt idx="114">
                  <c:v>0.97499999999999998</c:v>
                </c:pt>
                <c:pt idx="115">
                  <c:v>0.95</c:v>
                </c:pt>
                <c:pt idx="116">
                  <c:v>0.92500000000000004</c:v>
                </c:pt>
                <c:pt idx="117">
                  <c:v>0.9</c:v>
                </c:pt>
                <c:pt idx="118">
                  <c:v>0.875</c:v>
                </c:pt>
                <c:pt idx="119">
                  <c:v>0.875</c:v>
                </c:pt>
                <c:pt idx="120">
                  <c:v>0.875</c:v>
                </c:pt>
                <c:pt idx="121">
                  <c:v>0.875</c:v>
                </c:pt>
                <c:pt idx="122">
                  <c:v>0.875</c:v>
                </c:pt>
                <c:pt idx="123">
                  <c:v>0.875</c:v>
                </c:pt>
                <c:pt idx="124">
                  <c:v>0.875</c:v>
                </c:pt>
                <c:pt idx="125">
                  <c:v>0.85</c:v>
                </c:pt>
                <c:pt idx="126">
                  <c:v>0.82499999999999996</c:v>
                </c:pt>
                <c:pt idx="127">
                  <c:v>0.75</c:v>
                </c:pt>
                <c:pt idx="128">
                  <c:v>0.76249999999999996</c:v>
                </c:pt>
                <c:pt idx="129">
                  <c:v>0.82499999999999996</c:v>
                </c:pt>
                <c:pt idx="130">
                  <c:v>0.95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0.98750000000000004</c:v>
                </c:pt>
                <c:pt idx="137">
                  <c:v>1</c:v>
                </c:pt>
                <c:pt idx="138">
                  <c:v>0.97499999999999998</c:v>
                </c:pt>
                <c:pt idx="139">
                  <c:v>0.95</c:v>
                </c:pt>
                <c:pt idx="140">
                  <c:v>0.92500000000000004</c:v>
                </c:pt>
                <c:pt idx="141">
                  <c:v>0.9</c:v>
                </c:pt>
                <c:pt idx="142">
                  <c:v>0.875</c:v>
                </c:pt>
                <c:pt idx="143">
                  <c:v>0.875</c:v>
                </c:pt>
                <c:pt idx="144">
                  <c:v>0.875</c:v>
                </c:pt>
                <c:pt idx="145">
                  <c:v>0.875</c:v>
                </c:pt>
                <c:pt idx="146">
                  <c:v>0.875</c:v>
                </c:pt>
                <c:pt idx="147">
                  <c:v>0.875</c:v>
                </c:pt>
                <c:pt idx="148">
                  <c:v>0.875</c:v>
                </c:pt>
                <c:pt idx="149">
                  <c:v>0.85</c:v>
                </c:pt>
                <c:pt idx="150">
                  <c:v>0.82499999999999996</c:v>
                </c:pt>
                <c:pt idx="151">
                  <c:v>0.75</c:v>
                </c:pt>
                <c:pt idx="152">
                  <c:v>0.76249999999999996</c:v>
                </c:pt>
                <c:pt idx="153">
                  <c:v>0.82499999999999996</c:v>
                </c:pt>
                <c:pt idx="154">
                  <c:v>0.95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0.98750000000000004</c:v>
                </c:pt>
                <c:pt idx="161">
                  <c:v>1</c:v>
                </c:pt>
                <c:pt idx="162">
                  <c:v>0.97499999999999998</c:v>
                </c:pt>
                <c:pt idx="163">
                  <c:v>0.95</c:v>
                </c:pt>
                <c:pt idx="164">
                  <c:v>0.92500000000000004</c:v>
                </c:pt>
                <c:pt idx="165">
                  <c:v>0.9</c:v>
                </c:pt>
                <c:pt idx="166">
                  <c:v>0.875</c:v>
                </c:pt>
                <c:pt idx="167">
                  <c:v>0.875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23-4022-B112-5FEE93F6E29F}"/>
            </c:ext>
          </c:extLst>
        </c:ser>
        <c:ser>
          <c:idx val="1"/>
          <c:order val="1"/>
          <c:tx>
            <c:v>Discharge Limit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'Solar Simulator'!$F$17:$FQ$17</c:f>
              <c:numCache>
                <c:formatCode>0.0%</c:formatCode>
                <c:ptCount val="168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0.5</c:v>
                </c:pt>
                <c:pt idx="106">
                  <c:v>0.5</c:v>
                </c:pt>
                <c:pt idx="107">
                  <c:v>0.5</c:v>
                </c:pt>
                <c:pt idx="108">
                  <c:v>0.5</c:v>
                </c:pt>
                <c:pt idx="109">
                  <c:v>0.5</c:v>
                </c:pt>
                <c:pt idx="110">
                  <c:v>0.5</c:v>
                </c:pt>
                <c:pt idx="111">
                  <c:v>0.5</c:v>
                </c:pt>
                <c:pt idx="112">
                  <c:v>0.5</c:v>
                </c:pt>
                <c:pt idx="113">
                  <c:v>0.5</c:v>
                </c:pt>
                <c:pt idx="114">
                  <c:v>0.5</c:v>
                </c:pt>
                <c:pt idx="115">
                  <c:v>0.5</c:v>
                </c:pt>
                <c:pt idx="116">
                  <c:v>0.5</c:v>
                </c:pt>
                <c:pt idx="117">
                  <c:v>0.5</c:v>
                </c:pt>
                <c:pt idx="118">
                  <c:v>0.5</c:v>
                </c:pt>
                <c:pt idx="119">
                  <c:v>0.5</c:v>
                </c:pt>
                <c:pt idx="120">
                  <c:v>0.5</c:v>
                </c:pt>
                <c:pt idx="121">
                  <c:v>0.5</c:v>
                </c:pt>
                <c:pt idx="122">
                  <c:v>0.5</c:v>
                </c:pt>
                <c:pt idx="123">
                  <c:v>0.5</c:v>
                </c:pt>
                <c:pt idx="124">
                  <c:v>0.5</c:v>
                </c:pt>
                <c:pt idx="125">
                  <c:v>0.5</c:v>
                </c:pt>
                <c:pt idx="126">
                  <c:v>0.5</c:v>
                </c:pt>
                <c:pt idx="127">
                  <c:v>0.5</c:v>
                </c:pt>
                <c:pt idx="128">
                  <c:v>0.5</c:v>
                </c:pt>
                <c:pt idx="129">
                  <c:v>0.5</c:v>
                </c:pt>
                <c:pt idx="130">
                  <c:v>0.5</c:v>
                </c:pt>
                <c:pt idx="131">
                  <c:v>0.5</c:v>
                </c:pt>
                <c:pt idx="132">
                  <c:v>0.5</c:v>
                </c:pt>
                <c:pt idx="133">
                  <c:v>0.5</c:v>
                </c:pt>
                <c:pt idx="134">
                  <c:v>0.5</c:v>
                </c:pt>
                <c:pt idx="135">
                  <c:v>0.5</c:v>
                </c:pt>
                <c:pt idx="136">
                  <c:v>0.5</c:v>
                </c:pt>
                <c:pt idx="137">
                  <c:v>0.5</c:v>
                </c:pt>
                <c:pt idx="138">
                  <c:v>0.5</c:v>
                </c:pt>
                <c:pt idx="139">
                  <c:v>0.5</c:v>
                </c:pt>
                <c:pt idx="140">
                  <c:v>0.5</c:v>
                </c:pt>
                <c:pt idx="141">
                  <c:v>0.5</c:v>
                </c:pt>
                <c:pt idx="142">
                  <c:v>0.5</c:v>
                </c:pt>
                <c:pt idx="143">
                  <c:v>0.5</c:v>
                </c:pt>
                <c:pt idx="144">
                  <c:v>0.5</c:v>
                </c:pt>
                <c:pt idx="145">
                  <c:v>0.5</c:v>
                </c:pt>
                <c:pt idx="146">
                  <c:v>0.5</c:v>
                </c:pt>
                <c:pt idx="147">
                  <c:v>0.5</c:v>
                </c:pt>
                <c:pt idx="148">
                  <c:v>0.5</c:v>
                </c:pt>
                <c:pt idx="149">
                  <c:v>0.5</c:v>
                </c:pt>
                <c:pt idx="150">
                  <c:v>0.5</c:v>
                </c:pt>
                <c:pt idx="151">
                  <c:v>0.5</c:v>
                </c:pt>
                <c:pt idx="152">
                  <c:v>0.5</c:v>
                </c:pt>
                <c:pt idx="153">
                  <c:v>0.5</c:v>
                </c:pt>
                <c:pt idx="154">
                  <c:v>0.5</c:v>
                </c:pt>
                <c:pt idx="155">
                  <c:v>0.5</c:v>
                </c:pt>
                <c:pt idx="156">
                  <c:v>0.5</c:v>
                </c:pt>
                <c:pt idx="157">
                  <c:v>0.5</c:v>
                </c:pt>
                <c:pt idx="158">
                  <c:v>0.5</c:v>
                </c:pt>
                <c:pt idx="159">
                  <c:v>0.5</c:v>
                </c:pt>
                <c:pt idx="160">
                  <c:v>0.5</c:v>
                </c:pt>
                <c:pt idx="161">
                  <c:v>0.5</c:v>
                </c:pt>
                <c:pt idx="162">
                  <c:v>0.5</c:v>
                </c:pt>
                <c:pt idx="163">
                  <c:v>0.5</c:v>
                </c:pt>
                <c:pt idx="164">
                  <c:v>0.5</c:v>
                </c:pt>
                <c:pt idx="165">
                  <c:v>0.5</c:v>
                </c:pt>
                <c:pt idx="166">
                  <c:v>0.5</c:v>
                </c:pt>
                <c:pt idx="167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23-4022-B112-5FEE93F6E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701112"/>
        <c:axId val="498701752"/>
      </c:lineChart>
      <c:catAx>
        <c:axId val="49870111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701752"/>
        <c:crosses val="autoZero"/>
        <c:auto val="1"/>
        <c:lblAlgn val="ctr"/>
        <c:lblOffset val="100"/>
        <c:noMultiLvlLbl val="0"/>
      </c:catAx>
      <c:valAx>
        <c:axId val="498701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701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300990</xdr:colOff>
      <xdr:row>16</xdr:row>
      <xdr:rowOff>53340</xdr:rowOff>
    </xdr:from>
    <xdr:to>
      <xdr:col>13</xdr:col>
      <xdr:colOff>358140</xdr:colOff>
      <xdr:row>30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9910B9-76A0-49F2-A6BB-112D0B60F2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ike Thompson" id="{A5F9351E-B620-4644-8EA7-88F39B1C6076}" userId="cab573c77270674e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7" dT="2020-06-27T23:26:22.24" personId="{A5F9351E-B620-4644-8EA7-88F39B1C6076}" id="{71DEF2B2-67F4-4197-A63B-6B67C8CE28E6}">
    <text>Percentage of Charge vs time of day. 1 = full sun &amp; full charge, 0 = no sun. .5 = low sun</text>
  </threadedComment>
  <threadedComment ref="B13" dT="2020-06-28T01:08:17.85" personId="{A5F9351E-B620-4644-8EA7-88F39B1C6076}" id="{E6BE56D4-8BB2-4F79-B937-DA241E30180C}">
    <text>If the cell is "NO", then you need to reduce the load on the system, or increase the battery capacity, because the battery capacity is based on a discharge of 20 hours. If you discharge the batteries at a rate higher than the 20 hour rate, the effective battery capacity will be less. Like how your gas tank doesn't last as long if you drive faster.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7" dT="2020-07-08T18:24:17.48" personId="{A5F9351E-B620-4644-8EA7-88F39B1C6076}" id="{E6BA0666-9358-4489-B9FC-A2947555F705}">
    <text>Watt Hours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247D5-87DB-4259-8695-1B285009B4C8}">
  <dimension ref="A1:FQ27"/>
  <sheetViews>
    <sheetView tabSelected="1" workbookViewId="0">
      <selection activeCell="D8" sqref="D8"/>
    </sheetView>
  </sheetViews>
  <sheetFormatPr defaultRowHeight="15.6" x14ac:dyDescent="0.3"/>
  <cols>
    <col min="1" max="1" width="16.3984375" bestFit="1" customWidth="1"/>
    <col min="2" max="2" width="4.8984375" bestFit="1" customWidth="1"/>
    <col min="3" max="3" width="3.796875" customWidth="1"/>
    <col min="4" max="4" width="4.3984375" bestFit="1" customWidth="1"/>
    <col min="5" max="5" width="11.69921875" bestFit="1" customWidth="1"/>
    <col min="6" max="29" width="4.8984375" customWidth="1"/>
    <col min="30" max="173" width="1" customWidth="1"/>
  </cols>
  <sheetData>
    <row r="1" spans="1:173" ht="15.6" customHeight="1" x14ac:dyDescent="0.3">
      <c r="A1" t="s">
        <v>0</v>
      </c>
      <c r="B1" s="4">
        <v>300</v>
      </c>
      <c r="C1" t="s">
        <v>2</v>
      </c>
      <c r="D1" t="s">
        <v>19</v>
      </c>
      <c r="K1" s="24"/>
      <c r="L1" s="39" t="s">
        <v>18</v>
      </c>
      <c r="M1" s="39"/>
      <c r="N1" s="39"/>
      <c r="O1" s="39"/>
      <c r="P1" s="39"/>
      <c r="Q1" s="39"/>
      <c r="R1" s="39"/>
      <c r="S1" s="39"/>
      <c r="T1" s="39"/>
    </row>
    <row r="2" spans="1:173" ht="15.6" customHeight="1" x14ac:dyDescent="0.3">
      <c r="A2" t="s">
        <v>105</v>
      </c>
      <c r="B2" s="4">
        <v>50</v>
      </c>
      <c r="C2" t="s">
        <v>47</v>
      </c>
      <c r="D2" t="s">
        <v>106</v>
      </c>
      <c r="K2" s="24"/>
      <c r="L2" s="39"/>
      <c r="M2" s="39"/>
      <c r="N2" s="39"/>
      <c r="O2" s="39"/>
      <c r="P2" s="39"/>
      <c r="Q2" s="39"/>
      <c r="R2" s="39"/>
      <c r="S2" s="39"/>
      <c r="T2" s="39"/>
    </row>
    <row r="3" spans="1:173" ht="15.6" customHeight="1" x14ac:dyDescent="0.3">
      <c r="A3" t="s">
        <v>3</v>
      </c>
      <c r="B3" s="4">
        <v>30</v>
      </c>
      <c r="C3" t="s">
        <v>2</v>
      </c>
      <c r="D3" t="s">
        <v>50</v>
      </c>
      <c r="J3" s="24"/>
      <c r="K3" s="24"/>
      <c r="L3" s="39"/>
      <c r="M3" s="39"/>
      <c r="N3" s="39"/>
      <c r="O3" s="39"/>
      <c r="P3" s="39"/>
      <c r="Q3" s="39"/>
      <c r="R3" s="39"/>
      <c r="S3" s="39"/>
      <c r="T3" s="39"/>
    </row>
    <row r="4" spans="1:173" ht="16.2" thickBot="1" x14ac:dyDescent="0.35">
      <c r="A4" t="s">
        <v>4</v>
      </c>
      <c r="B4" s="4">
        <v>60</v>
      </c>
      <c r="C4" t="s">
        <v>2</v>
      </c>
      <c r="AD4" s="54" t="s">
        <v>96</v>
      </c>
    </row>
    <row r="5" spans="1:173" x14ac:dyDescent="0.3">
      <c r="A5" t="s">
        <v>7</v>
      </c>
      <c r="B5" s="4">
        <v>100</v>
      </c>
      <c r="C5" t="s">
        <v>9</v>
      </c>
      <c r="F5" s="40" t="s">
        <v>34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0" t="s">
        <v>35</v>
      </c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2"/>
      <c r="BB5" s="40" t="s">
        <v>36</v>
      </c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2"/>
      <c r="BZ5" s="40" t="s">
        <v>40</v>
      </c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2"/>
      <c r="CX5" s="40" t="s">
        <v>41</v>
      </c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2"/>
      <c r="DV5" s="40" t="s">
        <v>42</v>
      </c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2"/>
      <c r="ET5" s="40" t="s">
        <v>43</v>
      </c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2"/>
    </row>
    <row r="6" spans="1:173" x14ac:dyDescent="0.3">
      <c r="A6" t="s">
        <v>8</v>
      </c>
      <c r="B6" s="4">
        <v>1</v>
      </c>
      <c r="E6" s="1" t="s">
        <v>10</v>
      </c>
      <c r="F6" s="35">
        <v>0</v>
      </c>
      <c r="G6" s="36">
        <v>4.1666666666666664E-2</v>
      </c>
      <c r="H6" s="36">
        <v>8.3333333333333329E-2</v>
      </c>
      <c r="I6" s="36">
        <v>0.125</v>
      </c>
      <c r="J6" s="36">
        <v>0.16666666666666699</v>
      </c>
      <c r="K6" s="36">
        <v>0.20833333333333301</v>
      </c>
      <c r="L6" s="36">
        <v>0.25</v>
      </c>
      <c r="M6" s="36">
        <v>0.29166666666666702</v>
      </c>
      <c r="N6" s="36">
        <v>0.33333333333333298</v>
      </c>
      <c r="O6" s="36">
        <v>0.375</v>
      </c>
      <c r="P6" s="36">
        <v>0.41666666666666702</v>
      </c>
      <c r="Q6" s="36">
        <v>0.45833333333333298</v>
      </c>
      <c r="R6" s="36">
        <v>0.5</v>
      </c>
      <c r="S6" s="36">
        <v>0.54166666666666696</v>
      </c>
      <c r="T6" s="36">
        <v>0.58333333333333304</v>
      </c>
      <c r="U6" s="36">
        <v>0.625</v>
      </c>
      <c r="V6" s="36">
        <v>0.66666666666666696</v>
      </c>
      <c r="W6" s="36">
        <v>0.70833333333333304</v>
      </c>
      <c r="X6" s="36">
        <v>0.75</v>
      </c>
      <c r="Y6" s="36">
        <v>0.79166666666666696</v>
      </c>
      <c r="Z6" s="36">
        <v>0.83333333333333304</v>
      </c>
      <c r="AA6" s="36">
        <v>0.875</v>
      </c>
      <c r="AB6" s="36">
        <v>0.91666666666666696</v>
      </c>
      <c r="AC6" s="36">
        <v>0.95833333333333304</v>
      </c>
      <c r="AD6" s="35">
        <v>0</v>
      </c>
      <c r="AE6" s="36">
        <v>4.1666666666666664E-2</v>
      </c>
      <c r="AF6" s="36">
        <v>8.3333333333333329E-2</v>
      </c>
      <c r="AG6" s="36">
        <v>0.125</v>
      </c>
      <c r="AH6" s="36">
        <v>0.16666666666666699</v>
      </c>
      <c r="AI6" s="36">
        <v>0.20833333333333301</v>
      </c>
      <c r="AJ6" s="36">
        <v>0.25</v>
      </c>
      <c r="AK6" s="36">
        <v>0.29166666666666702</v>
      </c>
      <c r="AL6" s="36">
        <v>0.33333333333333298</v>
      </c>
      <c r="AM6" s="36">
        <v>0.375</v>
      </c>
      <c r="AN6" s="36">
        <v>0.41666666666666702</v>
      </c>
      <c r="AO6" s="36">
        <v>0.45833333333333298</v>
      </c>
      <c r="AP6" s="36">
        <v>0.5</v>
      </c>
      <c r="AQ6" s="36">
        <v>0.54166666666666696</v>
      </c>
      <c r="AR6" s="36">
        <v>0.58333333333333304</v>
      </c>
      <c r="AS6" s="36">
        <v>0.625</v>
      </c>
      <c r="AT6" s="36">
        <v>0.66666666666666696</v>
      </c>
      <c r="AU6" s="36">
        <v>0.70833333333333304</v>
      </c>
      <c r="AV6" s="36">
        <v>0.75</v>
      </c>
      <c r="AW6" s="36">
        <v>0.79166666666666696</v>
      </c>
      <c r="AX6" s="36">
        <v>0.83333333333333304</v>
      </c>
      <c r="AY6" s="36">
        <v>0.875</v>
      </c>
      <c r="AZ6" s="36">
        <v>0.91666666666666696</v>
      </c>
      <c r="BA6" s="43">
        <v>0.95833333333333304</v>
      </c>
      <c r="BB6" s="35">
        <v>0</v>
      </c>
      <c r="BC6" s="36">
        <v>4.1666666666666664E-2</v>
      </c>
      <c r="BD6" s="36">
        <v>8.3333333333333329E-2</v>
      </c>
      <c r="BE6" s="36">
        <v>0.125</v>
      </c>
      <c r="BF6" s="36">
        <v>0.16666666666666699</v>
      </c>
      <c r="BG6" s="36">
        <v>0.20833333333333301</v>
      </c>
      <c r="BH6" s="36">
        <v>0.25</v>
      </c>
      <c r="BI6" s="36">
        <v>0.29166666666666702</v>
      </c>
      <c r="BJ6" s="36">
        <v>0.33333333333333298</v>
      </c>
      <c r="BK6" s="36">
        <v>0.375</v>
      </c>
      <c r="BL6" s="36">
        <v>0.41666666666666702</v>
      </c>
      <c r="BM6" s="36">
        <v>0.45833333333333298</v>
      </c>
      <c r="BN6" s="36">
        <v>0.5</v>
      </c>
      <c r="BO6" s="36">
        <v>0.54166666666666696</v>
      </c>
      <c r="BP6" s="36">
        <v>0.58333333333333304</v>
      </c>
      <c r="BQ6" s="36">
        <v>0.625</v>
      </c>
      <c r="BR6" s="36">
        <v>0.66666666666666696</v>
      </c>
      <c r="BS6" s="36">
        <v>0.70833333333333304</v>
      </c>
      <c r="BT6" s="36">
        <v>0.75</v>
      </c>
      <c r="BU6" s="36">
        <v>0.79166666666666696</v>
      </c>
      <c r="BV6" s="36">
        <v>0.83333333333333304</v>
      </c>
      <c r="BW6" s="36">
        <v>0.875</v>
      </c>
      <c r="BX6" s="36">
        <v>0.91666666666666696</v>
      </c>
      <c r="BY6" s="43">
        <v>0.95833333333333304</v>
      </c>
      <c r="BZ6" s="35">
        <v>0</v>
      </c>
      <c r="CA6" s="36">
        <v>4.1666666666666664E-2</v>
      </c>
      <c r="CB6" s="36">
        <v>8.3333333333333329E-2</v>
      </c>
      <c r="CC6" s="36">
        <v>0.125</v>
      </c>
      <c r="CD6" s="36">
        <v>0.16666666666666699</v>
      </c>
      <c r="CE6" s="36">
        <v>0.20833333333333301</v>
      </c>
      <c r="CF6" s="36">
        <v>0.25</v>
      </c>
      <c r="CG6" s="36">
        <v>0.29166666666666702</v>
      </c>
      <c r="CH6" s="36">
        <v>0.33333333333333298</v>
      </c>
      <c r="CI6" s="36">
        <v>0.375</v>
      </c>
      <c r="CJ6" s="36">
        <v>0.41666666666666702</v>
      </c>
      <c r="CK6" s="36">
        <v>0.45833333333333298</v>
      </c>
      <c r="CL6" s="36">
        <v>0.5</v>
      </c>
      <c r="CM6" s="36">
        <v>0.54166666666666696</v>
      </c>
      <c r="CN6" s="36">
        <v>0.58333333333333304</v>
      </c>
      <c r="CO6" s="36">
        <v>0.625</v>
      </c>
      <c r="CP6" s="36">
        <v>0.66666666666666696</v>
      </c>
      <c r="CQ6" s="36">
        <v>0.70833333333333304</v>
      </c>
      <c r="CR6" s="36">
        <v>0.75</v>
      </c>
      <c r="CS6" s="36">
        <v>0.79166666666666696</v>
      </c>
      <c r="CT6" s="36">
        <v>0.83333333333333304</v>
      </c>
      <c r="CU6" s="36">
        <v>0.875</v>
      </c>
      <c r="CV6" s="36">
        <v>0.91666666666666696</v>
      </c>
      <c r="CW6" s="43">
        <v>0.95833333333333304</v>
      </c>
      <c r="CX6" s="35">
        <v>0</v>
      </c>
      <c r="CY6" s="36">
        <v>4.1666666666666664E-2</v>
      </c>
      <c r="CZ6" s="36">
        <v>8.3333333333333329E-2</v>
      </c>
      <c r="DA6" s="36">
        <v>0.125</v>
      </c>
      <c r="DB6" s="36">
        <v>0.16666666666666699</v>
      </c>
      <c r="DC6" s="36">
        <v>0.20833333333333301</v>
      </c>
      <c r="DD6" s="36">
        <v>0.25</v>
      </c>
      <c r="DE6" s="36">
        <v>0.29166666666666702</v>
      </c>
      <c r="DF6" s="36">
        <v>0.33333333333333298</v>
      </c>
      <c r="DG6" s="36">
        <v>0.375</v>
      </c>
      <c r="DH6" s="36">
        <v>0.41666666666666702</v>
      </c>
      <c r="DI6" s="36">
        <v>0.45833333333333298</v>
      </c>
      <c r="DJ6" s="36">
        <v>0.5</v>
      </c>
      <c r="DK6" s="36">
        <v>0.54166666666666696</v>
      </c>
      <c r="DL6" s="36">
        <v>0.58333333333333304</v>
      </c>
      <c r="DM6" s="36">
        <v>0.625</v>
      </c>
      <c r="DN6" s="36">
        <v>0.66666666666666696</v>
      </c>
      <c r="DO6" s="36">
        <v>0.70833333333333304</v>
      </c>
      <c r="DP6" s="36">
        <v>0.75</v>
      </c>
      <c r="DQ6" s="36">
        <v>0.79166666666666696</v>
      </c>
      <c r="DR6" s="36">
        <v>0.83333333333333304</v>
      </c>
      <c r="DS6" s="36">
        <v>0.875</v>
      </c>
      <c r="DT6" s="36">
        <v>0.91666666666666696</v>
      </c>
      <c r="DU6" s="43">
        <v>0.95833333333333304</v>
      </c>
      <c r="DV6" s="35">
        <v>0</v>
      </c>
      <c r="DW6" s="36">
        <v>4.1666666666666664E-2</v>
      </c>
      <c r="DX6" s="36">
        <v>8.3333333333333329E-2</v>
      </c>
      <c r="DY6" s="36">
        <v>0.125</v>
      </c>
      <c r="DZ6" s="36">
        <v>0.16666666666666699</v>
      </c>
      <c r="EA6" s="36">
        <v>0.20833333333333301</v>
      </c>
      <c r="EB6" s="36">
        <v>0.25</v>
      </c>
      <c r="EC6" s="36">
        <v>0.29166666666666702</v>
      </c>
      <c r="ED6" s="36">
        <v>0.33333333333333298</v>
      </c>
      <c r="EE6" s="36">
        <v>0.375</v>
      </c>
      <c r="EF6" s="36">
        <v>0.41666666666666702</v>
      </c>
      <c r="EG6" s="36">
        <v>0.45833333333333298</v>
      </c>
      <c r="EH6" s="36">
        <v>0.5</v>
      </c>
      <c r="EI6" s="36">
        <v>0.54166666666666696</v>
      </c>
      <c r="EJ6" s="36">
        <v>0.58333333333333304</v>
      </c>
      <c r="EK6" s="36">
        <v>0.625</v>
      </c>
      <c r="EL6" s="36">
        <v>0.66666666666666696</v>
      </c>
      <c r="EM6" s="36">
        <v>0.70833333333333304</v>
      </c>
      <c r="EN6" s="36">
        <v>0.75</v>
      </c>
      <c r="EO6" s="36">
        <v>0.79166666666666696</v>
      </c>
      <c r="EP6" s="36">
        <v>0.83333333333333304</v>
      </c>
      <c r="EQ6" s="36">
        <v>0.875</v>
      </c>
      <c r="ER6" s="36">
        <v>0.91666666666666696</v>
      </c>
      <c r="ES6" s="43">
        <v>0.95833333333333304</v>
      </c>
      <c r="ET6" s="35">
        <v>0</v>
      </c>
      <c r="EU6" s="36">
        <v>4.1666666666666664E-2</v>
      </c>
      <c r="EV6" s="36">
        <v>8.3333333333333329E-2</v>
      </c>
      <c r="EW6" s="36">
        <v>0.125</v>
      </c>
      <c r="EX6" s="36">
        <v>0.16666666666666699</v>
      </c>
      <c r="EY6" s="36">
        <v>0.20833333333333301</v>
      </c>
      <c r="EZ6" s="36">
        <v>0.25</v>
      </c>
      <c r="FA6" s="36">
        <v>0.29166666666666702</v>
      </c>
      <c r="FB6" s="36">
        <v>0.33333333333333298</v>
      </c>
      <c r="FC6" s="36">
        <v>0.375</v>
      </c>
      <c r="FD6" s="36">
        <v>0.41666666666666702</v>
      </c>
      <c r="FE6" s="36">
        <v>0.45833333333333298</v>
      </c>
      <c r="FF6" s="36">
        <v>0.5</v>
      </c>
      <c r="FG6" s="36">
        <v>0.54166666666666696</v>
      </c>
      <c r="FH6" s="36">
        <v>0.58333333333333304</v>
      </c>
      <c r="FI6" s="36">
        <v>0.625</v>
      </c>
      <c r="FJ6" s="36">
        <v>0.66666666666666696</v>
      </c>
      <c r="FK6" s="36">
        <v>0.70833333333333304</v>
      </c>
      <c r="FL6" s="36">
        <v>0.75</v>
      </c>
      <c r="FM6" s="36">
        <v>0.79166666666666696</v>
      </c>
      <c r="FN6" s="36">
        <v>0.83333333333333304</v>
      </c>
      <c r="FO6" s="36">
        <v>0.875</v>
      </c>
      <c r="FP6" s="36">
        <v>0.91666666666666696</v>
      </c>
      <c r="FQ6" s="43">
        <v>0.95833333333333304</v>
      </c>
    </row>
    <row r="7" spans="1:173" s="6" customFormat="1" x14ac:dyDescent="0.3">
      <c r="A7" s="9" t="s">
        <v>12</v>
      </c>
      <c r="B7" s="10">
        <v>12</v>
      </c>
      <c r="C7" s="9" t="s">
        <v>11</v>
      </c>
      <c r="D7" s="9"/>
      <c r="E7" s="12" t="s">
        <v>1</v>
      </c>
      <c r="F7" s="14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0.5</v>
      </c>
      <c r="O7" s="13">
        <v>0.5</v>
      </c>
      <c r="P7" s="13">
        <v>1</v>
      </c>
      <c r="Q7" s="13">
        <v>1</v>
      </c>
      <c r="R7" s="13">
        <v>1</v>
      </c>
      <c r="S7" s="13">
        <v>1</v>
      </c>
      <c r="T7" s="13">
        <v>1</v>
      </c>
      <c r="U7" s="13">
        <v>1</v>
      </c>
      <c r="V7" s="13">
        <v>0.5</v>
      </c>
      <c r="W7" s="13">
        <v>0.5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4">
        <f>F7</f>
        <v>0</v>
      </c>
      <c r="AE7" s="53">
        <f t="shared" ref="AE7:BA7" si="0">G7</f>
        <v>0</v>
      </c>
      <c r="AF7" s="53">
        <f t="shared" si="0"/>
        <v>0</v>
      </c>
      <c r="AG7" s="53">
        <f t="shared" si="0"/>
        <v>0</v>
      </c>
      <c r="AH7" s="53">
        <f t="shared" si="0"/>
        <v>0</v>
      </c>
      <c r="AI7" s="53">
        <f t="shared" si="0"/>
        <v>0</v>
      </c>
      <c r="AJ7" s="53">
        <f t="shared" si="0"/>
        <v>0</v>
      </c>
      <c r="AK7" s="53">
        <f t="shared" si="0"/>
        <v>0</v>
      </c>
      <c r="AL7" s="53">
        <f t="shared" si="0"/>
        <v>0.5</v>
      </c>
      <c r="AM7" s="53">
        <f t="shared" si="0"/>
        <v>0.5</v>
      </c>
      <c r="AN7" s="53">
        <f t="shared" si="0"/>
        <v>1</v>
      </c>
      <c r="AO7" s="53">
        <f t="shared" si="0"/>
        <v>1</v>
      </c>
      <c r="AP7" s="53">
        <f t="shared" si="0"/>
        <v>1</v>
      </c>
      <c r="AQ7" s="53">
        <f t="shared" si="0"/>
        <v>1</v>
      </c>
      <c r="AR7" s="53">
        <f t="shared" si="0"/>
        <v>1</v>
      </c>
      <c r="AS7" s="53">
        <f t="shared" si="0"/>
        <v>1</v>
      </c>
      <c r="AT7" s="53">
        <f t="shared" si="0"/>
        <v>0.5</v>
      </c>
      <c r="AU7" s="53">
        <f t="shared" si="0"/>
        <v>0.5</v>
      </c>
      <c r="AV7" s="53">
        <f t="shared" si="0"/>
        <v>0</v>
      </c>
      <c r="AW7" s="53">
        <f t="shared" si="0"/>
        <v>0</v>
      </c>
      <c r="AX7" s="53">
        <f t="shared" si="0"/>
        <v>0</v>
      </c>
      <c r="AY7" s="53">
        <f t="shared" si="0"/>
        <v>0</v>
      </c>
      <c r="AZ7" s="53">
        <f t="shared" si="0"/>
        <v>0</v>
      </c>
      <c r="BA7" s="13">
        <f t="shared" si="0"/>
        <v>0</v>
      </c>
      <c r="BB7" s="14">
        <f>AD7</f>
        <v>0</v>
      </c>
      <c r="BC7" s="53">
        <f t="shared" ref="BC7" si="1">AE7</f>
        <v>0</v>
      </c>
      <c r="BD7" s="53">
        <f t="shared" ref="BD7" si="2">AF7</f>
        <v>0</v>
      </c>
      <c r="BE7" s="53">
        <f t="shared" ref="BE7" si="3">AG7</f>
        <v>0</v>
      </c>
      <c r="BF7" s="53">
        <f t="shared" ref="BF7" si="4">AH7</f>
        <v>0</v>
      </c>
      <c r="BG7" s="53">
        <f t="shared" ref="BG7" si="5">AI7</f>
        <v>0</v>
      </c>
      <c r="BH7" s="53">
        <f t="shared" ref="BH7" si="6">AJ7</f>
        <v>0</v>
      </c>
      <c r="BI7" s="53">
        <f t="shared" ref="BI7" si="7">AK7</f>
        <v>0</v>
      </c>
      <c r="BJ7" s="53">
        <f t="shared" ref="BJ7" si="8">AL7</f>
        <v>0.5</v>
      </c>
      <c r="BK7" s="53">
        <f t="shared" ref="BK7" si="9">AM7</f>
        <v>0.5</v>
      </c>
      <c r="BL7" s="53">
        <f t="shared" ref="BL7" si="10">AN7</f>
        <v>1</v>
      </c>
      <c r="BM7" s="53">
        <f t="shared" ref="BM7" si="11">AO7</f>
        <v>1</v>
      </c>
      <c r="BN7" s="53">
        <f t="shared" ref="BN7" si="12">AP7</f>
        <v>1</v>
      </c>
      <c r="BO7" s="53">
        <f t="shared" ref="BO7" si="13">AQ7</f>
        <v>1</v>
      </c>
      <c r="BP7" s="53">
        <f t="shared" ref="BP7" si="14">AR7</f>
        <v>1</v>
      </c>
      <c r="BQ7" s="53">
        <f t="shared" ref="BQ7" si="15">AS7</f>
        <v>1</v>
      </c>
      <c r="BR7" s="53">
        <f t="shared" ref="BR7" si="16">AT7</f>
        <v>0.5</v>
      </c>
      <c r="BS7" s="53">
        <f t="shared" ref="BS7" si="17">AU7</f>
        <v>0.5</v>
      </c>
      <c r="BT7" s="53">
        <f t="shared" ref="BT7" si="18">AV7</f>
        <v>0</v>
      </c>
      <c r="BU7" s="53">
        <f t="shared" ref="BU7" si="19">AW7</f>
        <v>0</v>
      </c>
      <c r="BV7" s="53">
        <f t="shared" ref="BV7" si="20">AX7</f>
        <v>0</v>
      </c>
      <c r="BW7" s="53">
        <f t="shared" ref="BW7" si="21">AY7</f>
        <v>0</v>
      </c>
      <c r="BX7" s="53">
        <f t="shared" ref="BX7" si="22">AZ7</f>
        <v>0</v>
      </c>
      <c r="BY7" s="13">
        <f t="shared" ref="BY7" si="23">BA7</f>
        <v>0</v>
      </c>
      <c r="BZ7" s="14">
        <f>BB7</f>
        <v>0</v>
      </c>
      <c r="CA7" s="53">
        <f t="shared" ref="CA7" si="24">BC7</f>
        <v>0</v>
      </c>
      <c r="CB7" s="53">
        <f t="shared" ref="CB7" si="25">BD7</f>
        <v>0</v>
      </c>
      <c r="CC7" s="53">
        <f t="shared" ref="CC7" si="26">BE7</f>
        <v>0</v>
      </c>
      <c r="CD7" s="53">
        <f t="shared" ref="CD7" si="27">BF7</f>
        <v>0</v>
      </c>
      <c r="CE7" s="53">
        <f t="shared" ref="CE7" si="28">BG7</f>
        <v>0</v>
      </c>
      <c r="CF7" s="53">
        <f t="shared" ref="CF7" si="29">BH7</f>
        <v>0</v>
      </c>
      <c r="CG7" s="53">
        <f t="shared" ref="CG7" si="30">BI7</f>
        <v>0</v>
      </c>
      <c r="CH7" s="53">
        <f t="shared" ref="CH7" si="31">BJ7</f>
        <v>0.5</v>
      </c>
      <c r="CI7" s="53">
        <f t="shared" ref="CI7" si="32">BK7</f>
        <v>0.5</v>
      </c>
      <c r="CJ7" s="53">
        <f t="shared" ref="CJ7" si="33">BL7</f>
        <v>1</v>
      </c>
      <c r="CK7" s="53">
        <f t="shared" ref="CK7" si="34">BM7</f>
        <v>1</v>
      </c>
      <c r="CL7" s="53">
        <f t="shared" ref="CL7" si="35">BN7</f>
        <v>1</v>
      </c>
      <c r="CM7" s="53">
        <f t="shared" ref="CM7" si="36">BO7</f>
        <v>1</v>
      </c>
      <c r="CN7" s="53">
        <f t="shared" ref="CN7" si="37">BP7</f>
        <v>1</v>
      </c>
      <c r="CO7" s="53">
        <f t="shared" ref="CO7" si="38">BQ7</f>
        <v>1</v>
      </c>
      <c r="CP7" s="53">
        <f t="shared" ref="CP7" si="39">BR7</f>
        <v>0.5</v>
      </c>
      <c r="CQ7" s="53">
        <f t="shared" ref="CQ7" si="40">BS7</f>
        <v>0.5</v>
      </c>
      <c r="CR7" s="53">
        <f t="shared" ref="CR7" si="41">BT7</f>
        <v>0</v>
      </c>
      <c r="CS7" s="53">
        <f t="shared" ref="CS7" si="42">BU7</f>
        <v>0</v>
      </c>
      <c r="CT7" s="53">
        <f t="shared" ref="CT7" si="43">BV7</f>
        <v>0</v>
      </c>
      <c r="CU7" s="53">
        <f t="shared" ref="CU7" si="44">BW7</f>
        <v>0</v>
      </c>
      <c r="CV7" s="53">
        <f t="shared" ref="CV7" si="45">BX7</f>
        <v>0</v>
      </c>
      <c r="CW7" s="13">
        <f t="shared" ref="CW7" si="46">BY7</f>
        <v>0</v>
      </c>
      <c r="CX7" s="14">
        <f>BZ7</f>
        <v>0</v>
      </c>
      <c r="CY7" s="53">
        <f t="shared" ref="CY7" si="47">CA7</f>
        <v>0</v>
      </c>
      <c r="CZ7" s="53">
        <f t="shared" ref="CZ7" si="48">CB7</f>
        <v>0</v>
      </c>
      <c r="DA7" s="53">
        <f t="shared" ref="DA7" si="49">CC7</f>
        <v>0</v>
      </c>
      <c r="DB7" s="53">
        <f t="shared" ref="DB7" si="50">CD7</f>
        <v>0</v>
      </c>
      <c r="DC7" s="53">
        <f t="shared" ref="DC7" si="51">CE7</f>
        <v>0</v>
      </c>
      <c r="DD7" s="53">
        <f t="shared" ref="DD7" si="52">CF7</f>
        <v>0</v>
      </c>
      <c r="DE7" s="53">
        <f t="shared" ref="DE7" si="53">CG7</f>
        <v>0</v>
      </c>
      <c r="DF7" s="53">
        <f t="shared" ref="DF7" si="54">CH7</f>
        <v>0.5</v>
      </c>
      <c r="DG7" s="53">
        <f t="shared" ref="DG7" si="55">CI7</f>
        <v>0.5</v>
      </c>
      <c r="DH7" s="53">
        <f t="shared" ref="DH7" si="56">CJ7</f>
        <v>1</v>
      </c>
      <c r="DI7" s="53">
        <f t="shared" ref="DI7" si="57">CK7</f>
        <v>1</v>
      </c>
      <c r="DJ7" s="53">
        <f t="shared" ref="DJ7" si="58">CL7</f>
        <v>1</v>
      </c>
      <c r="DK7" s="53">
        <f t="shared" ref="DK7" si="59">CM7</f>
        <v>1</v>
      </c>
      <c r="DL7" s="53">
        <f t="shared" ref="DL7" si="60">CN7</f>
        <v>1</v>
      </c>
      <c r="DM7" s="53">
        <f t="shared" ref="DM7" si="61">CO7</f>
        <v>1</v>
      </c>
      <c r="DN7" s="53">
        <f t="shared" ref="DN7" si="62">CP7</f>
        <v>0.5</v>
      </c>
      <c r="DO7" s="53">
        <f t="shared" ref="DO7" si="63">CQ7</f>
        <v>0.5</v>
      </c>
      <c r="DP7" s="53">
        <f t="shared" ref="DP7" si="64">CR7</f>
        <v>0</v>
      </c>
      <c r="DQ7" s="53">
        <f t="shared" ref="DQ7" si="65">CS7</f>
        <v>0</v>
      </c>
      <c r="DR7" s="53">
        <f t="shared" ref="DR7" si="66">CT7</f>
        <v>0</v>
      </c>
      <c r="DS7" s="53">
        <f t="shared" ref="DS7" si="67">CU7</f>
        <v>0</v>
      </c>
      <c r="DT7" s="53">
        <f t="shared" ref="DT7" si="68">CV7</f>
        <v>0</v>
      </c>
      <c r="DU7" s="13">
        <f t="shared" ref="DU7" si="69">CW7</f>
        <v>0</v>
      </c>
      <c r="DV7" s="14">
        <f>CX7</f>
        <v>0</v>
      </c>
      <c r="DW7" s="53">
        <f t="shared" ref="DW7" si="70">CY7</f>
        <v>0</v>
      </c>
      <c r="DX7" s="53">
        <f t="shared" ref="DX7" si="71">CZ7</f>
        <v>0</v>
      </c>
      <c r="DY7" s="53">
        <f t="shared" ref="DY7" si="72">DA7</f>
        <v>0</v>
      </c>
      <c r="DZ7" s="53">
        <f t="shared" ref="DZ7" si="73">DB7</f>
        <v>0</v>
      </c>
      <c r="EA7" s="53">
        <f t="shared" ref="EA7" si="74">DC7</f>
        <v>0</v>
      </c>
      <c r="EB7" s="53">
        <f t="shared" ref="EB7" si="75">DD7</f>
        <v>0</v>
      </c>
      <c r="EC7" s="53">
        <f t="shared" ref="EC7" si="76">DE7</f>
        <v>0</v>
      </c>
      <c r="ED7" s="53">
        <f t="shared" ref="ED7" si="77">DF7</f>
        <v>0.5</v>
      </c>
      <c r="EE7" s="53">
        <f t="shared" ref="EE7" si="78">DG7</f>
        <v>0.5</v>
      </c>
      <c r="EF7" s="53">
        <f t="shared" ref="EF7" si="79">DH7</f>
        <v>1</v>
      </c>
      <c r="EG7" s="53">
        <f t="shared" ref="EG7" si="80">DI7</f>
        <v>1</v>
      </c>
      <c r="EH7" s="53">
        <f t="shared" ref="EH7" si="81">DJ7</f>
        <v>1</v>
      </c>
      <c r="EI7" s="53">
        <f t="shared" ref="EI7" si="82">DK7</f>
        <v>1</v>
      </c>
      <c r="EJ7" s="53">
        <f t="shared" ref="EJ7" si="83">DL7</f>
        <v>1</v>
      </c>
      <c r="EK7" s="53">
        <f t="shared" ref="EK7" si="84">DM7</f>
        <v>1</v>
      </c>
      <c r="EL7" s="53">
        <f t="shared" ref="EL7" si="85">DN7</f>
        <v>0.5</v>
      </c>
      <c r="EM7" s="53">
        <f t="shared" ref="EM7" si="86">DO7</f>
        <v>0.5</v>
      </c>
      <c r="EN7" s="53">
        <f t="shared" ref="EN7" si="87">DP7</f>
        <v>0</v>
      </c>
      <c r="EO7" s="53">
        <f t="shared" ref="EO7" si="88">DQ7</f>
        <v>0</v>
      </c>
      <c r="EP7" s="53">
        <f t="shared" ref="EP7" si="89">DR7</f>
        <v>0</v>
      </c>
      <c r="EQ7" s="53">
        <f t="shared" ref="EQ7" si="90">DS7</f>
        <v>0</v>
      </c>
      <c r="ER7" s="53">
        <f t="shared" ref="ER7" si="91">DT7</f>
        <v>0</v>
      </c>
      <c r="ES7" s="13">
        <f t="shared" ref="ES7" si="92">DU7</f>
        <v>0</v>
      </c>
      <c r="ET7" s="14">
        <f>DV7</f>
        <v>0</v>
      </c>
      <c r="EU7" s="53">
        <f t="shared" ref="EU7" si="93">DW7</f>
        <v>0</v>
      </c>
      <c r="EV7" s="53">
        <f t="shared" ref="EV7" si="94">DX7</f>
        <v>0</v>
      </c>
      <c r="EW7" s="53">
        <f t="shared" ref="EW7" si="95">DY7</f>
        <v>0</v>
      </c>
      <c r="EX7" s="53">
        <f t="shared" ref="EX7" si="96">DZ7</f>
        <v>0</v>
      </c>
      <c r="EY7" s="53">
        <f t="shared" ref="EY7" si="97">EA7</f>
        <v>0</v>
      </c>
      <c r="EZ7" s="53">
        <f t="shared" ref="EZ7" si="98">EB7</f>
        <v>0</v>
      </c>
      <c r="FA7" s="53">
        <f t="shared" ref="FA7" si="99">EC7</f>
        <v>0</v>
      </c>
      <c r="FB7" s="53">
        <f t="shared" ref="FB7" si="100">ED7</f>
        <v>0.5</v>
      </c>
      <c r="FC7" s="53">
        <f t="shared" ref="FC7" si="101">EE7</f>
        <v>0.5</v>
      </c>
      <c r="FD7" s="53">
        <f t="shared" ref="FD7" si="102">EF7</f>
        <v>1</v>
      </c>
      <c r="FE7" s="53">
        <f t="shared" ref="FE7" si="103">EG7</f>
        <v>1</v>
      </c>
      <c r="FF7" s="53">
        <f t="shared" ref="FF7" si="104">EH7</f>
        <v>1</v>
      </c>
      <c r="FG7" s="53">
        <f t="shared" ref="FG7" si="105">EI7</f>
        <v>1</v>
      </c>
      <c r="FH7" s="53">
        <f t="shared" ref="FH7" si="106">EJ7</f>
        <v>1</v>
      </c>
      <c r="FI7" s="53">
        <f t="shared" ref="FI7" si="107">EK7</f>
        <v>1</v>
      </c>
      <c r="FJ7" s="53">
        <f t="shared" ref="FJ7" si="108">EL7</f>
        <v>0.5</v>
      </c>
      <c r="FK7" s="53">
        <f t="shared" ref="FK7" si="109">EM7</f>
        <v>0.5</v>
      </c>
      <c r="FL7" s="53">
        <f t="shared" ref="FL7" si="110">EN7</f>
        <v>0</v>
      </c>
      <c r="FM7" s="53">
        <f t="shared" ref="FM7" si="111">EO7</f>
        <v>0</v>
      </c>
      <c r="FN7" s="53">
        <f t="shared" ref="FN7" si="112">EP7</f>
        <v>0</v>
      </c>
      <c r="FO7" s="53">
        <f t="shared" ref="FO7" si="113">EQ7</f>
        <v>0</v>
      </c>
      <c r="FP7" s="53">
        <f t="shared" ref="FP7" si="114">ER7</f>
        <v>0</v>
      </c>
      <c r="FQ7" s="13">
        <f t="shared" ref="FQ7" si="115">ES7</f>
        <v>0</v>
      </c>
    </row>
    <row r="8" spans="1:173" x14ac:dyDescent="0.3">
      <c r="A8" s="20" t="s">
        <v>46</v>
      </c>
      <c r="B8" s="10">
        <v>50</v>
      </c>
      <c r="C8" s="20" t="s">
        <v>47</v>
      </c>
      <c r="D8" s="9"/>
      <c r="E8" s="2" t="s">
        <v>6</v>
      </c>
      <c r="F8" s="15">
        <f>F7*$B$1*0.01*$B$2</f>
        <v>0</v>
      </c>
      <c r="G8" s="16">
        <f>G7*$B$1*0.01*$B$2</f>
        <v>0</v>
      </c>
      <c r="H8" s="16">
        <f t="shared" ref="H8:S8" si="116">H7*$B$1*0.01*$B$2</f>
        <v>0</v>
      </c>
      <c r="I8" s="16">
        <f t="shared" si="116"/>
        <v>0</v>
      </c>
      <c r="J8" s="16">
        <f t="shared" si="116"/>
        <v>0</v>
      </c>
      <c r="K8" s="16">
        <f t="shared" si="116"/>
        <v>0</v>
      </c>
      <c r="L8" s="16">
        <f t="shared" si="116"/>
        <v>0</v>
      </c>
      <c r="M8" s="16">
        <f t="shared" si="116"/>
        <v>0</v>
      </c>
      <c r="N8" s="16">
        <f t="shared" si="116"/>
        <v>75</v>
      </c>
      <c r="O8" s="16">
        <f t="shared" si="116"/>
        <v>75</v>
      </c>
      <c r="P8" s="16">
        <f t="shared" si="116"/>
        <v>150</v>
      </c>
      <c r="Q8" s="16">
        <f t="shared" si="116"/>
        <v>150</v>
      </c>
      <c r="R8" s="16">
        <f t="shared" si="116"/>
        <v>150</v>
      </c>
      <c r="S8" s="16">
        <f t="shared" si="116"/>
        <v>150</v>
      </c>
      <c r="T8" s="16">
        <f>T7*$B$1*0.01*$B$2</f>
        <v>150</v>
      </c>
      <c r="U8" s="16">
        <f t="shared" ref="U8" si="117">U7*$B$1*0.01*$B$2</f>
        <v>150</v>
      </c>
      <c r="V8" s="16">
        <f t="shared" ref="V8" si="118">V7*$B$1*0.01*$B$2</f>
        <v>75</v>
      </c>
      <c r="W8" s="16">
        <f t="shared" ref="W8" si="119">W7*$B$1*0.01*$B$2</f>
        <v>75</v>
      </c>
      <c r="X8" s="16">
        <f t="shared" ref="X8" si="120">X7*$B$1*0.01*$B$2</f>
        <v>0</v>
      </c>
      <c r="Y8" s="16">
        <f t="shared" ref="Y8" si="121">Y7*$B$1*0.01*$B$2</f>
        <v>0</v>
      </c>
      <c r="Z8" s="16">
        <f t="shared" ref="Z8" si="122">Z7*$B$1*0.01*$B$2</f>
        <v>0</v>
      </c>
      <c r="AA8" s="16">
        <f t="shared" ref="AA8" si="123">AA7*$B$1*0.01*$B$2</f>
        <v>0</v>
      </c>
      <c r="AB8" s="16">
        <f t="shared" ref="AB8" si="124">AB7*$B$1*0.01*$B$2</f>
        <v>0</v>
      </c>
      <c r="AC8" s="16">
        <f t="shared" ref="AC8" si="125">AC7*$B$1*0.01*$B$2</f>
        <v>0</v>
      </c>
      <c r="AD8" s="15">
        <f>AD7*$B$1*0.01*$B$2</f>
        <v>0</v>
      </c>
      <c r="AE8" s="16">
        <f>AE7*$B$1*0.01*$B$2</f>
        <v>0</v>
      </c>
      <c r="AF8" s="16">
        <f t="shared" ref="AF8:AQ8" si="126">AF7*$B$1*0.01*$B$2</f>
        <v>0</v>
      </c>
      <c r="AG8" s="16">
        <f t="shared" si="126"/>
        <v>0</v>
      </c>
      <c r="AH8" s="16">
        <f t="shared" si="126"/>
        <v>0</v>
      </c>
      <c r="AI8" s="16">
        <f t="shared" si="126"/>
        <v>0</v>
      </c>
      <c r="AJ8" s="16">
        <f t="shared" si="126"/>
        <v>0</v>
      </c>
      <c r="AK8" s="16">
        <f t="shared" si="126"/>
        <v>0</v>
      </c>
      <c r="AL8" s="16">
        <f t="shared" si="126"/>
        <v>75</v>
      </c>
      <c r="AM8" s="16">
        <f t="shared" si="126"/>
        <v>75</v>
      </c>
      <c r="AN8" s="16">
        <f t="shared" si="126"/>
        <v>150</v>
      </c>
      <c r="AO8" s="16">
        <f t="shared" si="126"/>
        <v>150</v>
      </c>
      <c r="AP8" s="16">
        <f t="shared" si="126"/>
        <v>150</v>
      </c>
      <c r="AQ8" s="16">
        <f t="shared" si="126"/>
        <v>150</v>
      </c>
      <c r="AR8" s="16">
        <f>AR7*$B$1*0.01*$B$2</f>
        <v>150</v>
      </c>
      <c r="AS8" s="16">
        <f t="shared" ref="AS8:BA8" si="127">AS7*$B$1*0.01*$B$2</f>
        <v>150</v>
      </c>
      <c r="AT8" s="16">
        <f t="shared" si="127"/>
        <v>75</v>
      </c>
      <c r="AU8" s="16">
        <f t="shared" si="127"/>
        <v>75</v>
      </c>
      <c r="AV8" s="16">
        <f t="shared" si="127"/>
        <v>0</v>
      </c>
      <c r="AW8" s="16">
        <f t="shared" si="127"/>
        <v>0</v>
      </c>
      <c r="AX8" s="16">
        <f t="shared" si="127"/>
        <v>0</v>
      </c>
      <c r="AY8" s="16">
        <f t="shared" si="127"/>
        <v>0</v>
      </c>
      <c r="AZ8" s="16">
        <f t="shared" si="127"/>
        <v>0</v>
      </c>
      <c r="BA8" s="16">
        <f t="shared" si="127"/>
        <v>0</v>
      </c>
      <c r="BB8" s="15">
        <f>BB7*$B$1*0.01*$B$2</f>
        <v>0</v>
      </c>
      <c r="BC8" s="16">
        <f>BC7*$B$1*0.01*$B$2</f>
        <v>0</v>
      </c>
      <c r="BD8" s="16">
        <f t="shared" ref="BD8:BO8" si="128">BD7*$B$1*0.01*$B$2</f>
        <v>0</v>
      </c>
      <c r="BE8" s="16">
        <f t="shared" si="128"/>
        <v>0</v>
      </c>
      <c r="BF8" s="16">
        <f t="shared" si="128"/>
        <v>0</v>
      </c>
      <c r="BG8" s="16">
        <f t="shared" si="128"/>
        <v>0</v>
      </c>
      <c r="BH8" s="16">
        <f t="shared" si="128"/>
        <v>0</v>
      </c>
      <c r="BI8" s="16">
        <f t="shared" si="128"/>
        <v>0</v>
      </c>
      <c r="BJ8" s="16">
        <f t="shared" si="128"/>
        <v>75</v>
      </c>
      <c r="BK8" s="16">
        <f t="shared" si="128"/>
        <v>75</v>
      </c>
      <c r="BL8" s="16">
        <f t="shared" si="128"/>
        <v>150</v>
      </c>
      <c r="BM8" s="16">
        <f t="shared" si="128"/>
        <v>150</v>
      </c>
      <c r="BN8" s="16">
        <f t="shared" si="128"/>
        <v>150</v>
      </c>
      <c r="BO8" s="16">
        <f t="shared" si="128"/>
        <v>150</v>
      </c>
      <c r="BP8" s="16">
        <f>BP7*$B$1*0.01*$B$2</f>
        <v>150</v>
      </c>
      <c r="BQ8" s="16">
        <f t="shared" ref="BQ8:BY8" si="129">BQ7*$B$1*0.01*$B$2</f>
        <v>150</v>
      </c>
      <c r="BR8" s="16">
        <f t="shared" si="129"/>
        <v>75</v>
      </c>
      <c r="BS8" s="16">
        <f t="shared" si="129"/>
        <v>75</v>
      </c>
      <c r="BT8" s="16">
        <f t="shared" si="129"/>
        <v>0</v>
      </c>
      <c r="BU8" s="16">
        <f t="shared" si="129"/>
        <v>0</v>
      </c>
      <c r="BV8" s="16">
        <f t="shared" si="129"/>
        <v>0</v>
      </c>
      <c r="BW8" s="16">
        <f t="shared" si="129"/>
        <v>0</v>
      </c>
      <c r="BX8" s="16">
        <f t="shared" si="129"/>
        <v>0</v>
      </c>
      <c r="BY8" s="16">
        <f t="shared" si="129"/>
        <v>0</v>
      </c>
      <c r="BZ8" s="15">
        <f>BZ7*$B$1*0.01*$B$2</f>
        <v>0</v>
      </c>
      <c r="CA8" s="16">
        <f>CA7*$B$1*0.01*$B$2</f>
        <v>0</v>
      </c>
      <c r="CB8" s="16">
        <f t="shared" ref="CB8:CM8" si="130">CB7*$B$1*0.01*$B$2</f>
        <v>0</v>
      </c>
      <c r="CC8" s="16">
        <f t="shared" si="130"/>
        <v>0</v>
      </c>
      <c r="CD8" s="16">
        <f t="shared" si="130"/>
        <v>0</v>
      </c>
      <c r="CE8" s="16">
        <f t="shared" si="130"/>
        <v>0</v>
      </c>
      <c r="CF8" s="16">
        <f t="shared" si="130"/>
        <v>0</v>
      </c>
      <c r="CG8" s="16">
        <f t="shared" si="130"/>
        <v>0</v>
      </c>
      <c r="CH8" s="16">
        <f t="shared" si="130"/>
        <v>75</v>
      </c>
      <c r="CI8" s="16">
        <f t="shared" si="130"/>
        <v>75</v>
      </c>
      <c r="CJ8" s="16">
        <f t="shared" si="130"/>
        <v>150</v>
      </c>
      <c r="CK8" s="16">
        <f t="shared" si="130"/>
        <v>150</v>
      </c>
      <c r="CL8" s="16">
        <f t="shared" si="130"/>
        <v>150</v>
      </c>
      <c r="CM8" s="16">
        <f t="shared" si="130"/>
        <v>150</v>
      </c>
      <c r="CN8" s="16">
        <f>CN7*$B$1*0.01*$B$2</f>
        <v>150</v>
      </c>
      <c r="CO8" s="16">
        <f t="shared" ref="CO8:CW8" si="131">CO7*$B$1*0.01*$B$2</f>
        <v>150</v>
      </c>
      <c r="CP8" s="16">
        <f t="shared" si="131"/>
        <v>75</v>
      </c>
      <c r="CQ8" s="16">
        <f t="shared" si="131"/>
        <v>75</v>
      </c>
      <c r="CR8" s="16">
        <f t="shared" si="131"/>
        <v>0</v>
      </c>
      <c r="CS8" s="16">
        <f t="shared" si="131"/>
        <v>0</v>
      </c>
      <c r="CT8" s="16">
        <f t="shared" si="131"/>
        <v>0</v>
      </c>
      <c r="CU8" s="16">
        <f t="shared" si="131"/>
        <v>0</v>
      </c>
      <c r="CV8" s="16">
        <f t="shared" si="131"/>
        <v>0</v>
      </c>
      <c r="CW8" s="16">
        <f t="shared" si="131"/>
        <v>0</v>
      </c>
      <c r="CX8" s="15">
        <f>CX7*$B$1*0.01*$B$2</f>
        <v>0</v>
      </c>
      <c r="CY8" s="16">
        <f>CY7*$B$1*0.01*$B$2</f>
        <v>0</v>
      </c>
      <c r="CZ8" s="16">
        <f t="shared" ref="CZ8:DK8" si="132">CZ7*$B$1*0.01*$B$2</f>
        <v>0</v>
      </c>
      <c r="DA8" s="16">
        <f t="shared" si="132"/>
        <v>0</v>
      </c>
      <c r="DB8" s="16">
        <f t="shared" si="132"/>
        <v>0</v>
      </c>
      <c r="DC8" s="16">
        <f t="shared" si="132"/>
        <v>0</v>
      </c>
      <c r="DD8" s="16">
        <f t="shared" si="132"/>
        <v>0</v>
      </c>
      <c r="DE8" s="16">
        <f t="shared" si="132"/>
        <v>0</v>
      </c>
      <c r="DF8" s="16">
        <f t="shared" si="132"/>
        <v>75</v>
      </c>
      <c r="DG8" s="16">
        <f t="shared" si="132"/>
        <v>75</v>
      </c>
      <c r="DH8" s="16">
        <f t="shared" si="132"/>
        <v>150</v>
      </c>
      <c r="DI8" s="16">
        <f t="shared" si="132"/>
        <v>150</v>
      </c>
      <c r="DJ8" s="16">
        <f t="shared" si="132"/>
        <v>150</v>
      </c>
      <c r="DK8" s="16">
        <f t="shared" si="132"/>
        <v>150</v>
      </c>
      <c r="DL8" s="16">
        <f>DL7*$B$1*0.01*$B$2</f>
        <v>150</v>
      </c>
      <c r="DM8" s="16">
        <f t="shared" ref="DM8:DU8" si="133">DM7*$B$1*0.01*$B$2</f>
        <v>150</v>
      </c>
      <c r="DN8" s="16">
        <f t="shared" si="133"/>
        <v>75</v>
      </c>
      <c r="DO8" s="16">
        <f t="shared" si="133"/>
        <v>75</v>
      </c>
      <c r="DP8" s="16">
        <f t="shared" si="133"/>
        <v>0</v>
      </c>
      <c r="DQ8" s="16">
        <f t="shared" si="133"/>
        <v>0</v>
      </c>
      <c r="DR8" s="16">
        <f t="shared" si="133"/>
        <v>0</v>
      </c>
      <c r="DS8" s="16">
        <f t="shared" si="133"/>
        <v>0</v>
      </c>
      <c r="DT8" s="16">
        <f t="shared" si="133"/>
        <v>0</v>
      </c>
      <c r="DU8" s="16">
        <f t="shared" si="133"/>
        <v>0</v>
      </c>
      <c r="DV8" s="15">
        <f>DV7*$B$1*0.01*$B$2</f>
        <v>0</v>
      </c>
      <c r="DW8" s="16">
        <f>DW7*$B$1*0.01*$B$2</f>
        <v>0</v>
      </c>
      <c r="DX8" s="16">
        <f t="shared" ref="DX8:EI8" si="134">DX7*$B$1*0.01*$B$2</f>
        <v>0</v>
      </c>
      <c r="DY8" s="16">
        <f t="shared" si="134"/>
        <v>0</v>
      </c>
      <c r="DZ8" s="16">
        <f t="shared" si="134"/>
        <v>0</v>
      </c>
      <c r="EA8" s="16">
        <f t="shared" si="134"/>
        <v>0</v>
      </c>
      <c r="EB8" s="16">
        <f t="shared" si="134"/>
        <v>0</v>
      </c>
      <c r="EC8" s="16">
        <f t="shared" si="134"/>
        <v>0</v>
      </c>
      <c r="ED8" s="16">
        <f t="shared" si="134"/>
        <v>75</v>
      </c>
      <c r="EE8" s="16">
        <f t="shared" si="134"/>
        <v>75</v>
      </c>
      <c r="EF8" s="16">
        <f t="shared" si="134"/>
        <v>150</v>
      </c>
      <c r="EG8" s="16">
        <f t="shared" si="134"/>
        <v>150</v>
      </c>
      <c r="EH8" s="16">
        <f t="shared" si="134"/>
        <v>150</v>
      </c>
      <c r="EI8" s="16">
        <f t="shared" si="134"/>
        <v>150</v>
      </c>
      <c r="EJ8" s="16">
        <f>EJ7*$B$1*0.01*$B$2</f>
        <v>150</v>
      </c>
      <c r="EK8" s="16">
        <f t="shared" ref="EK8:ES8" si="135">EK7*$B$1*0.01*$B$2</f>
        <v>150</v>
      </c>
      <c r="EL8" s="16">
        <f t="shared" si="135"/>
        <v>75</v>
      </c>
      <c r="EM8" s="16">
        <f t="shared" si="135"/>
        <v>75</v>
      </c>
      <c r="EN8" s="16">
        <f t="shared" si="135"/>
        <v>0</v>
      </c>
      <c r="EO8" s="16">
        <f t="shared" si="135"/>
        <v>0</v>
      </c>
      <c r="EP8" s="16">
        <f t="shared" si="135"/>
        <v>0</v>
      </c>
      <c r="EQ8" s="16">
        <f t="shared" si="135"/>
        <v>0</v>
      </c>
      <c r="ER8" s="16">
        <f t="shared" si="135"/>
        <v>0</v>
      </c>
      <c r="ES8" s="16">
        <f t="shared" si="135"/>
        <v>0</v>
      </c>
      <c r="ET8" s="15">
        <f>ET7*$B$1*0.01*$B$2</f>
        <v>0</v>
      </c>
      <c r="EU8" s="16">
        <f>EU7*$B$1*0.01*$B$2</f>
        <v>0</v>
      </c>
      <c r="EV8" s="16">
        <f t="shared" ref="EV8:FG8" si="136">EV7*$B$1*0.01*$B$2</f>
        <v>0</v>
      </c>
      <c r="EW8" s="16">
        <f t="shared" si="136"/>
        <v>0</v>
      </c>
      <c r="EX8" s="16">
        <f t="shared" si="136"/>
        <v>0</v>
      </c>
      <c r="EY8" s="16">
        <f t="shared" si="136"/>
        <v>0</v>
      </c>
      <c r="EZ8" s="16">
        <f t="shared" si="136"/>
        <v>0</v>
      </c>
      <c r="FA8" s="16">
        <f t="shared" si="136"/>
        <v>0</v>
      </c>
      <c r="FB8" s="16">
        <f t="shared" si="136"/>
        <v>75</v>
      </c>
      <c r="FC8" s="16">
        <f t="shared" si="136"/>
        <v>75</v>
      </c>
      <c r="FD8" s="16">
        <f t="shared" si="136"/>
        <v>150</v>
      </c>
      <c r="FE8" s="16">
        <f t="shared" si="136"/>
        <v>150</v>
      </c>
      <c r="FF8" s="16">
        <f t="shared" si="136"/>
        <v>150</v>
      </c>
      <c r="FG8" s="16">
        <f t="shared" si="136"/>
        <v>150</v>
      </c>
      <c r="FH8" s="16">
        <f>FH7*$B$1*0.01*$B$2</f>
        <v>150</v>
      </c>
      <c r="FI8" s="16">
        <f t="shared" ref="FI8:FQ8" si="137">FI7*$B$1*0.01*$B$2</f>
        <v>150</v>
      </c>
      <c r="FJ8" s="16">
        <f t="shared" si="137"/>
        <v>75</v>
      </c>
      <c r="FK8" s="16">
        <f t="shared" si="137"/>
        <v>75</v>
      </c>
      <c r="FL8" s="16">
        <f t="shared" si="137"/>
        <v>0</v>
      </c>
      <c r="FM8" s="16">
        <f t="shared" si="137"/>
        <v>0</v>
      </c>
      <c r="FN8" s="16">
        <f t="shared" si="137"/>
        <v>0</v>
      </c>
      <c r="FO8" s="16">
        <f t="shared" si="137"/>
        <v>0</v>
      </c>
      <c r="FP8" s="16">
        <f t="shared" si="137"/>
        <v>0</v>
      </c>
      <c r="FQ8" s="16">
        <f t="shared" si="137"/>
        <v>0</v>
      </c>
    </row>
    <row r="9" spans="1:173" s="6" customFormat="1" x14ac:dyDescent="0.3">
      <c r="A9" s="9" t="s">
        <v>17</v>
      </c>
      <c r="B9" s="9">
        <f>B5*B6</f>
        <v>100</v>
      </c>
      <c r="C9" s="9" t="s">
        <v>9</v>
      </c>
      <c r="D9" s="9"/>
      <c r="E9" s="7" t="s">
        <v>38</v>
      </c>
      <c r="F9" s="17">
        <v>0</v>
      </c>
      <c r="G9" s="11">
        <v>0</v>
      </c>
      <c r="H9" s="11">
        <v>0</v>
      </c>
      <c r="I9" s="11">
        <v>0</v>
      </c>
      <c r="J9" s="11">
        <v>0</v>
      </c>
      <c r="K9" s="11">
        <v>1</v>
      </c>
      <c r="L9" s="11">
        <v>1</v>
      </c>
      <c r="M9" s="11">
        <v>1</v>
      </c>
      <c r="N9" s="11">
        <v>0</v>
      </c>
      <c r="O9" s="11">
        <v>0</v>
      </c>
      <c r="P9" s="11">
        <v>0</v>
      </c>
      <c r="Q9" s="11"/>
      <c r="R9" s="11">
        <v>0</v>
      </c>
      <c r="S9" s="11">
        <v>0</v>
      </c>
      <c r="T9" s="11">
        <v>0</v>
      </c>
      <c r="U9" s="11">
        <v>0</v>
      </c>
      <c r="V9" s="11">
        <v>1</v>
      </c>
      <c r="W9" s="11">
        <v>1</v>
      </c>
      <c r="X9" s="11">
        <v>1</v>
      </c>
      <c r="Y9" s="11">
        <v>1</v>
      </c>
      <c r="Z9" s="11">
        <v>1</v>
      </c>
      <c r="AA9" s="11">
        <v>1</v>
      </c>
      <c r="AB9" s="11">
        <v>1</v>
      </c>
      <c r="AC9" s="11">
        <v>0</v>
      </c>
      <c r="AD9" s="17">
        <f>F9</f>
        <v>0</v>
      </c>
      <c r="AE9" s="37">
        <f t="shared" ref="AE9:BA9" si="138">G9</f>
        <v>0</v>
      </c>
      <c r="AF9" s="37">
        <f t="shared" si="138"/>
        <v>0</v>
      </c>
      <c r="AG9" s="37">
        <f t="shared" si="138"/>
        <v>0</v>
      </c>
      <c r="AH9" s="37">
        <f t="shared" si="138"/>
        <v>0</v>
      </c>
      <c r="AI9" s="37">
        <f t="shared" si="138"/>
        <v>1</v>
      </c>
      <c r="AJ9" s="37">
        <f t="shared" si="138"/>
        <v>1</v>
      </c>
      <c r="AK9" s="37">
        <f t="shared" si="138"/>
        <v>1</v>
      </c>
      <c r="AL9" s="37">
        <f t="shared" si="138"/>
        <v>0</v>
      </c>
      <c r="AM9" s="37">
        <f t="shared" si="138"/>
        <v>0</v>
      </c>
      <c r="AN9" s="37">
        <f t="shared" si="138"/>
        <v>0</v>
      </c>
      <c r="AO9" s="37">
        <f t="shared" si="138"/>
        <v>0</v>
      </c>
      <c r="AP9" s="37">
        <f t="shared" si="138"/>
        <v>0</v>
      </c>
      <c r="AQ9" s="37">
        <f t="shared" si="138"/>
        <v>0</v>
      </c>
      <c r="AR9" s="37">
        <f t="shared" si="138"/>
        <v>0</v>
      </c>
      <c r="AS9" s="37">
        <f t="shared" si="138"/>
        <v>0</v>
      </c>
      <c r="AT9" s="37">
        <f t="shared" si="138"/>
        <v>1</v>
      </c>
      <c r="AU9" s="37">
        <f t="shared" si="138"/>
        <v>1</v>
      </c>
      <c r="AV9" s="37">
        <f t="shared" si="138"/>
        <v>1</v>
      </c>
      <c r="AW9" s="37">
        <f t="shared" si="138"/>
        <v>1</v>
      </c>
      <c r="AX9" s="37">
        <f t="shared" si="138"/>
        <v>1</v>
      </c>
      <c r="AY9" s="37">
        <f t="shared" si="138"/>
        <v>1</v>
      </c>
      <c r="AZ9" s="37">
        <f t="shared" si="138"/>
        <v>1</v>
      </c>
      <c r="BA9" s="11">
        <f t="shared" si="138"/>
        <v>0</v>
      </c>
      <c r="BB9" s="17">
        <f>AD9</f>
        <v>0</v>
      </c>
      <c r="BC9" s="37">
        <f t="shared" ref="BC9" si="139">AE9</f>
        <v>0</v>
      </c>
      <c r="BD9" s="37">
        <f t="shared" ref="BD9" si="140">AF9</f>
        <v>0</v>
      </c>
      <c r="BE9" s="37">
        <f t="shared" ref="BE9" si="141">AG9</f>
        <v>0</v>
      </c>
      <c r="BF9" s="37">
        <f t="shared" ref="BF9" si="142">AH9</f>
        <v>0</v>
      </c>
      <c r="BG9" s="37">
        <f t="shared" ref="BG9" si="143">AI9</f>
        <v>1</v>
      </c>
      <c r="BH9" s="37">
        <f t="shared" ref="BH9" si="144">AJ9</f>
        <v>1</v>
      </c>
      <c r="BI9" s="37">
        <f t="shared" ref="BI9" si="145">AK9</f>
        <v>1</v>
      </c>
      <c r="BJ9" s="37">
        <f t="shared" ref="BJ9" si="146">AL9</f>
        <v>0</v>
      </c>
      <c r="BK9" s="37">
        <f t="shared" ref="BK9" si="147">AM9</f>
        <v>0</v>
      </c>
      <c r="BL9" s="37">
        <f t="shared" ref="BL9" si="148">AN9</f>
        <v>0</v>
      </c>
      <c r="BM9" s="37">
        <f t="shared" ref="BM9" si="149">AO9</f>
        <v>0</v>
      </c>
      <c r="BN9" s="37">
        <f t="shared" ref="BN9" si="150">AP9</f>
        <v>0</v>
      </c>
      <c r="BO9" s="37">
        <f t="shared" ref="BO9" si="151">AQ9</f>
        <v>0</v>
      </c>
      <c r="BP9" s="37">
        <f t="shared" ref="BP9" si="152">AR9</f>
        <v>0</v>
      </c>
      <c r="BQ9" s="37">
        <f t="shared" ref="BQ9" si="153">AS9</f>
        <v>0</v>
      </c>
      <c r="BR9" s="37">
        <f t="shared" ref="BR9" si="154">AT9</f>
        <v>1</v>
      </c>
      <c r="BS9" s="37">
        <f t="shared" ref="BS9" si="155">AU9</f>
        <v>1</v>
      </c>
      <c r="BT9" s="37">
        <f t="shared" ref="BT9" si="156">AV9</f>
        <v>1</v>
      </c>
      <c r="BU9" s="37">
        <f t="shared" ref="BU9" si="157">AW9</f>
        <v>1</v>
      </c>
      <c r="BV9" s="37">
        <f t="shared" ref="BV9" si="158">AX9</f>
        <v>1</v>
      </c>
      <c r="BW9" s="37">
        <f t="shared" ref="BW9" si="159">AY9</f>
        <v>1</v>
      </c>
      <c r="BX9" s="37">
        <f t="shared" ref="BX9" si="160">AZ9</f>
        <v>1</v>
      </c>
      <c r="BY9" s="11">
        <f t="shared" ref="BY9" si="161">BA9</f>
        <v>0</v>
      </c>
      <c r="BZ9" s="17">
        <f>BB9</f>
        <v>0</v>
      </c>
      <c r="CA9" s="37">
        <f t="shared" ref="CA9" si="162">BC9</f>
        <v>0</v>
      </c>
      <c r="CB9" s="37">
        <f t="shared" ref="CB9" si="163">BD9</f>
        <v>0</v>
      </c>
      <c r="CC9" s="37">
        <f t="shared" ref="CC9" si="164">BE9</f>
        <v>0</v>
      </c>
      <c r="CD9" s="37">
        <f t="shared" ref="CD9" si="165">BF9</f>
        <v>0</v>
      </c>
      <c r="CE9" s="37">
        <f t="shared" ref="CE9" si="166">BG9</f>
        <v>1</v>
      </c>
      <c r="CF9" s="37">
        <f t="shared" ref="CF9" si="167">BH9</f>
        <v>1</v>
      </c>
      <c r="CG9" s="37">
        <f t="shared" ref="CG9" si="168">BI9</f>
        <v>1</v>
      </c>
      <c r="CH9" s="37">
        <f t="shared" ref="CH9" si="169">BJ9</f>
        <v>0</v>
      </c>
      <c r="CI9" s="37">
        <f t="shared" ref="CI9" si="170">BK9</f>
        <v>0</v>
      </c>
      <c r="CJ9" s="37">
        <f t="shared" ref="CJ9" si="171">BL9</f>
        <v>0</v>
      </c>
      <c r="CK9" s="37">
        <f t="shared" ref="CK9" si="172">BM9</f>
        <v>0</v>
      </c>
      <c r="CL9" s="37">
        <f t="shared" ref="CL9" si="173">BN9</f>
        <v>0</v>
      </c>
      <c r="CM9" s="37">
        <f t="shared" ref="CM9" si="174">BO9</f>
        <v>0</v>
      </c>
      <c r="CN9" s="37">
        <f t="shared" ref="CN9" si="175">BP9</f>
        <v>0</v>
      </c>
      <c r="CO9" s="37">
        <f t="shared" ref="CO9" si="176">BQ9</f>
        <v>0</v>
      </c>
      <c r="CP9" s="37">
        <f t="shared" ref="CP9" si="177">BR9</f>
        <v>1</v>
      </c>
      <c r="CQ9" s="37">
        <f t="shared" ref="CQ9" si="178">BS9</f>
        <v>1</v>
      </c>
      <c r="CR9" s="37">
        <f t="shared" ref="CR9" si="179">BT9</f>
        <v>1</v>
      </c>
      <c r="CS9" s="37">
        <f t="shared" ref="CS9" si="180">BU9</f>
        <v>1</v>
      </c>
      <c r="CT9" s="37">
        <f t="shared" ref="CT9" si="181">BV9</f>
        <v>1</v>
      </c>
      <c r="CU9" s="37">
        <f t="shared" ref="CU9" si="182">BW9</f>
        <v>1</v>
      </c>
      <c r="CV9" s="37">
        <f t="shared" ref="CV9" si="183">BX9</f>
        <v>1</v>
      </c>
      <c r="CW9" s="11">
        <f t="shared" ref="CW9" si="184">BY9</f>
        <v>0</v>
      </c>
      <c r="CX9" s="17">
        <f>BZ9</f>
        <v>0</v>
      </c>
      <c r="CY9" s="37">
        <f t="shared" ref="CY9" si="185">CA9</f>
        <v>0</v>
      </c>
      <c r="CZ9" s="37">
        <f t="shared" ref="CZ9" si="186">CB9</f>
        <v>0</v>
      </c>
      <c r="DA9" s="37">
        <f t="shared" ref="DA9" si="187">CC9</f>
        <v>0</v>
      </c>
      <c r="DB9" s="37">
        <f t="shared" ref="DB9" si="188">CD9</f>
        <v>0</v>
      </c>
      <c r="DC9" s="37">
        <f t="shared" ref="DC9" si="189">CE9</f>
        <v>1</v>
      </c>
      <c r="DD9" s="37">
        <f t="shared" ref="DD9" si="190">CF9</f>
        <v>1</v>
      </c>
      <c r="DE9" s="37">
        <f t="shared" ref="DE9" si="191">CG9</f>
        <v>1</v>
      </c>
      <c r="DF9" s="37">
        <f t="shared" ref="DF9" si="192">CH9</f>
        <v>0</v>
      </c>
      <c r="DG9" s="37">
        <f t="shared" ref="DG9" si="193">CI9</f>
        <v>0</v>
      </c>
      <c r="DH9" s="37">
        <f t="shared" ref="DH9" si="194">CJ9</f>
        <v>0</v>
      </c>
      <c r="DI9" s="37">
        <f t="shared" ref="DI9" si="195">CK9</f>
        <v>0</v>
      </c>
      <c r="DJ9" s="37">
        <f t="shared" ref="DJ9" si="196">CL9</f>
        <v>0</v>
      </c>
      <c r="DK9" s="37">
        <f t="shared" ref="DK9" si="197">CM9</f>
        <v>0</v>
      </c>
      <c r="DL9" s="37">
        <f t="shared" ref="DL9" si="198">CN9</f>
        <v>0</v>
      </c>
      <c r="DM9" s="37">
        <f t="shared" ref="DM9" si="199">CO9</f>
        <v>0</v>
      </c>
      <c r="DN9" s="37">
        <f t="shared" ref="DN9" si="200">CP9</f>
        <v>1</v>
      </c>
      <c r="DO9" s="37">
        <f t="shared" ref="DO9" si="201">CQ9</f>
        <v>1</v>
      </c>
      <c r="DP9" s="37">
        <f t="shared" ref="DP9" si="202">CR9</f>
        <v>1</v>
      </c>
      <c r="DQ9" s="37">
        <f t="shared" ref="DQ9" si="203">CS9</f>
        <v>1</v>
      </c>
      <c r="DR9" s="37">
        <f t="shared" ref="DR9" si="204">CT9</f>
        <v>1</v>
      </c>
      <c r="DS9" s="37">
        <f t="shared" ref="DS9" si="205">CU9</f>
        <v>1</v>
      </c>
      <c r="DT9" s="37">
        <f t="shared" ref="DT9" si="206">CV9</f>
        <v>1</v>
      </c>
      <c r="DU9" s="11">
        <f t="shared" ref="DU9" si="207">CW9</f>
        <v>0</v>
      </c>
      <c r="DV9" s="17">
        <f>CX9</f>
        <v>0</v>
      </c>
      <c r="DW9" s="37">
        <f t="shared" ref="DW9" si="208">CY9</f>
        <v>0</v>
      </c>
      <c r="DX9" s="37">
        <f t="shared" ref="DX9" si="209">CZ9</f>
        <v>0</v>
      </c>
      <c r="DY9" s="37">
        <f t="shared" ref="DY9" si="210">DA9</f>
        <v>0</v>
      </c>
      <c r="DZ9" s="37">
        <f t="shared" ref="DZ9" si="211">DB9</f>
        <v>0</v>
      </c>
      <c r="EA9" s="37">
        <f t="shared" ref="EA9" si="212">DC9</f>
        <v>1</v>
      </c>
      <c r="EB9" s="37">
        <f t="shared" ref="EB9" si="213">DD9</f>
        <v>1</v>
      </c>
      <c r="EC9" s="37">
        <f t="shared" ref="EC9" si="214">DE9</f>
        <v>1</v>
      </c>
      <c r="ED9" s="37">
        <f t="shared" ref="ED9" si="215">DF9</f>
        <v>0</v>
      </c>
      <c r="EE9" s="37">
        <f t="shared" ref="EE9" si="216">DG9</f>
        <v>0</v>
      </c>
      <c r="EF9" s="37">
        <f t="shared" ref="EF9" si="217">DH9</f>
        <v>0</v>
      </c>
      <c r="EG9" s="37">
        <f t="shared" ref="EG9" si="218">DI9</f>
        <v>0</v>
      </c>
      <c r="EH9" s="37">
        <f t="shared" ref="EH9" si="219">DJ9</f>
        <v>0</v>
      </c>
      <c r="EI9" s="37">
        <f t="shared" ref="EI9" si="220">DK9</f>
        <v>0</v>
      </c>
      <c r="EJ9" s="37">
        <f t="shared" ref="EJ9" si="221">DL9</f>
        <v>0</v>
      </c>
      <c r="EK9" s="37">
        <f t="shared" ref="EK9" si="222">DM9</f>
        <v>0</v>
      </c>
      <c r="EL9" s="37">
        <f t="shared" ref="EL9" si="223">DN9</f>
        <v>1</v>
      </c>
      <c r="EM9" s="37">
        <f t="shared" ref="EM9" si="224">DO9</f>
        <v>1</v>
      </c>
      <c r="EN9" s="37">
        <f t="shared" ref="EN9" si="225">DP9</f>
        <v>1</v>
      </c>
      <c r="EO9" s="37">
        <f t="shared" ref="EO9" si="226">DQ9</f>
        <v>1</v>
      </c>
      <c r="EP9" s="37">
        <f t="shared" ref="EP9" si="227">DR9</f>
        <v>1</v>
      </c>
      <c r="EQ9" s="37">
        <f t="shared" ref="EQ9" si="228">DS9</f>
        <v>1</v>
      </c>
      <c r="ER9" s="37">
        <f t="shared" ref="ER9" si="229">DT9</f>
        <v>1</v>
      </c>
      <c r="ES9" s="11">
        <f t="shared" ref="ES9" si="230">DU9</f>
        <v>0</v>
      </c>
      <c r="ET9" s="17">
        <f>DV9</f>
        <v>0</v>
      </c>
      <c r="EU9" s="37">
        <f t="shared" ref="EU9" si="231">DW9</f>
        <v>0</v>
      </c>
      <c r="EV9" s="37">
        <f t="shared" ref="EV9" si="232">DX9</f>
        <v>0</v>
      </c>
      <c r="EW9" s="37">
        <f t="shared" ref="EW9" si="233">DY9</f>
        <v>0</v>
      </c>
      <c r="EX9" s="37">
        <f t="shared" ref="EX9" si="234">DZ9</f>
        <v>0</v>
      </c>
      <c r="EY9" s="37">
        <f t="shared" ref="EY9" si="235">EA9</f>
        <v>1</v>
      </c>
      <c r="EZ9" s="37">
        <f t="shared" ref="EZ9" si="236">EB9</f>
        <v>1</v>
      </c>
      <c r="FA9" s="37">
        <f t="shared" ref="FA9" si="237">EC9</f>
        <v>1</v>
      </c>
      <c r="FB9" s="37">
        <f t="shared" ref="FB9" si="238">ED9</f>
        <v>0</v>
      </c>
      <c r="FC9" s="37">
        <f t="shared" ref="FC9" si="239">EE9</f>
        <v>0</v>
      </c>
      <c r="FD9" s="37">
        <f t="shared" ref="FD9" si="240">EF9</f>
        <v>0</v>
      </c>
      <c r="FE9" s="37">
        <f t="shared" ref="FE9" si="241">EG9</f>
        <v>0</v>
      </c>
      <c r="FF9" s="37">
        <f t="shared" ref="FF9" si="242">EH9</f>
        <v>0</v>
      </c>
      <c r="FG9" s="37">
        <f t="shared" ref="FG9" si="243">EI9</f>
        <v>0</v>
      </c>
      <c r="FH9" s="37">
        <f t="shared" ref="FH9" si="244">EJ9</f>
        <v>0</v>
      </c>
      <c r="FI9" s="37">
        <f t="shared" ref="FI9" si="245">EK9</f>
        <v>0</v>
      </c>
      <c r="FJ9" s="37">
        <f t="shared" ref="FJ9" si="246">EL9</f>
        <v>1</v>
      </c>
      <c r="FK9" s="37">
        <f t="shared" ref="FK9" si="247">EM9</f>
        <v>1</v>
      </c>
      <c r="FL9" s="37">
        <f t="shared" ref="FL9" si="248">EN9</f>
        <v>1</v>
      </c>
      <c r="FM9" s="37">
        <f t="shared" ref="FM9" si="249">EO9</f>
        <v>1</v>
      </c>
      <c r="FN9" s="37">
        <f t="shared" ref="FN9" si="250">EP9</f>
        <v>1</v>
      </c>
      <c r="FO9" s="37">
        <f t="shared" ref="FO9" si="251">EQ9</f>
        <v>1</v>
      </c>
      <c r="FP9" s="37">
        <f t="shared" ref="FP9" si="252">ER9</f>
        <v>1</v>
      </c>
      <c r="FQ9" s="11">
        <f t="shared" ref="FQ9" si="253">ES9</f>
        <v>0</v>
      </c>
    </row>
    <row r="10" spans="1:173" x14ac:dyDescent="0.3">
      <c r="A10" s="9" t="s">
        <v>20</v>
      </c>
      <c r="B10" s="9">
        <f>B9*B7</f>
        <v>1200</v>
      </c>
      <c r="C10" s="9" t="s">
        <v>21</v>
      </c>
      <c r="D10" s="9"/>
      <c r="E10" s="3" t="s">
        <v>5</v>
      </c>
      <c r="F10" s="18">
        <f>F9*$B$3</f>
        <v>0</v>
      </c>
      <c r="G10" s="19">
        <f>G9*$B$3</f>
        <v>0</v>
      </c>
      <c r="H10" s="19">
        <f t="shared" ref="H10:X10" si="254">H9*$B$3</f>
        <v>0</v>
      </c>
      <c r="I10" s="19">
        <f t="shared" si="254"/>
        <v>0</v>
      </c>
      <c r="J10" s="19">
        <f t="shared" si="254"/>
        <v>0</v>
      </c>
      <c r="K10" s="19">
        <f t="shared" si="254"/>
        <v>30</v>
      </c>
      <c r="L10" s="19">
        <f t="shared" si="254"/>
        <v>30</v>
      </c>
      <c r="M10" s="19">
        <f t="shared" si="254"/>
        <v>30</v>
      </c>
      <c r="N10" s="19">
        <f t="shared" si="254"/>
        <v>0</v>
      </c>
      <c r="O10" s="19">
        <f t="shared" si="254"/>
        <v>0</v>
      </c>
      <c r="P10" s="19">
        <f t="shared" si="254"/>
        <v>0</v>
      </c>
      <c r="Q10" s="19">
        <f t="shared" si="254"/>
        <v>0</v>
      </c>
      <c r="R10" s="19">
        <f t="shared" si="254"/>
        <v>0</v>
      </c>
      <c r="S10" s="19">
        <f t="shared" si="254"/>
        <v>0</v>
      </c>
      <c r="T10" s="19">
        <f t="shared" si="254"/>
        <v>0</v>
      </c>
      <c r="U10" s="19">
        <f t="shared" si="254"/>
        <v>0</v>
      </c>
      <c r="V10" s="19">
        <f>V9*$B$3</f>
        <v>30</v>
      </c>
      <c r="W10" s="19">
        <f t="shared" si="254"/>
        <v>30</v>
      </c>
      <c r="X10" s="19">
        <f t="shared" si="254"/>
        <v>30</v>
      </c>
      <c r="Y10" s="19">
        <f t="shared" ref="Y10" si="255">Y9*$B$3</f>
        <v>30</v>
      </c>
      <c r="Z10" s="19">
        <f t="shared" ref="Z10" si="256">Z9*$B$3</f>
        <v>30</v>
      </c>
      <c r="AA10" s="19">
        <f t="shared" ref="AA10" si="257">AA9*$B$3</f>
        <v>30</v>
      </c>
      <c r="AB10" s="19">
        <f t="shared" ref="AB10" si="258">AB9*$B$3</f>
        <v>30</v>
      </c>
      <c r="AC10" s="19">
        <f t="shared" ref="AC10" si="259">AC9*$B$3</f>
        <v>0</v>
      </c>
      <c r="AD10" s="18">
        <f>AD9*$B$3</f>
        <v>0</v>
      </c>
      <c r="AE10" s="19">
        <f>AE9*$B$3</f>
        <v>0</v>
      </c>
      <c r="AF10" s="19">
        <f t="shared" ref="AF10:AV10" si="260">AF9*$B$3</f>
        <v>0</v>
      </c>
      <c r="AG10" s="19">
        <f t="shared" si="260"/>
        <v>0</v>
      </c>
      <c r="AH10" s="19">
        <f t="shared" si="260"/>
        <v>0</v>
      </c>
      <c r="AI10" s="19">
        <f t="shared" si="260"/>
        <v>30</v>
      </c>
      <c r="AJ10" s="19">
        <f t="shared" si="260"/>
        <v>30</v>
      </c>
      <c r="AK10" s="19">
        <f t="shared" si="260"/>
        <v>30</v>
      </c>
      <c r="AL10" s="19">
        <f t="shared" si="260"/>
        <v>0</v>
      </c>
      <c r="AM10" s="19">
        <f t="shared" si="260"/>
        <v>0</v>
      </c>
      <c r="AN10" s="19">
        <f t="shared" si="260"/>
        <v>0</v>
      </c>
      <c r="AO10" s="19">
        <f t="shared" si="260"/>
        <v>0</v>
      </c>
      <c r="AP10" s="19">
        <f t="shared" si="260"/>
        <v>0</v>
      </c>
      <c r="AQ10" s="19">
        <f t="shared" si="260"/>
        <v>0</v>
      </c>
      <c r="AR10" s="19">
        <f t="shared" si="260"/>
        <v>0</v>
      </c>
      <c r="AS10" s="19">
        <f t="shared" si="260"/>
        <v>0</v>
      </c>
      <c r="AT10" s="19">
        <f>AT9*$B$3</f>
        <v>30</v>
      </c>
      <c r="AU10" s="19">
        <f t="shared" ref="AU10:BA10" si="261">AU9*$B$3</f>
        <v>30</v>
      </c>
      <c r="AV10" s="19">
        <f t="shared" si="261"/>
        <v>30</v>
      </c>
      <c r="AW10" s="19">
        <f t="shared" si="261"/>
        <v>30</v>
      </c>
      <c r="AX10" s="19">
        <f t="shared" si="261"/>
        <v>30</v>
      </c>
      <c r="AY10" s="19">
        <f t="shared" si="261"/>
        <v>30</v>
      </c>
      <c r="AZ10" s="19">
        <f t="shared" si="261"/>
        <v>30</v>
      </c>
      <c r="BA10" s="19">
        <f t="shared" si="261"/>
        <v>0</v>
      </c>
      <c r="BB10" s="18">
        <f>BB9*$B$3</f>
        <v>0</v>
      </c>
      <c r="BC10" s="19">
        <f>BC9*$B$3</f>
        <v>0</v>
      </c>
      <c r="BD10" s="19">
        <f t="shared" ref="BD10:BT10" si="262">BD9*$B$3</f>
        <v>0</v>
      </c>
      <c r="BE10" s="19">
        <f t="shared" si="262"/>
        <v>0</v>
      </c>
      <c r="BF10" s="19">
        <f t="shared" si="262"/>
        <v>0</v>
      </c>
      <c r="BG10" s="19">
        <f t="shared" si="262"/>
        <v>30</v>
      </c>
      <c r="BH10" s="19">
        <f t="shared" si="262"/>
        <v>30</v>
      </c>
      <c r="BI10" s="19">
        <f t="shared" si="262"/>
        <v>30</v>
      </c>
      <c r="BJ10" s="19">
        <f t="shared" si="262"/>
        <v>0</v>
      </c>
      <c r="BK10" s="19">
        <f t="shared" si="262"/>
        <v>0</v>
      </c>
      <c r="BL10" s="19">
        <f t="shared" si="262"/>
        <v>0</v>
      </c>
      <c r="BM10" s="19">
        <f t="shared" si="262"/>
        <v>0</v>
      </c>
      <c r="BN10" s="19">
        <f t="shared" si="262"/>
        <v>0</v>
      </c>
      <c r="BO10" s="19">
        <f t="shared" si="262"/>
        <v>0</v>
      </c>
      <c r="BP10" s="19">
        <f t="shared" si="262"/>
        <v>0</v>
      </c>
      <c r="BQ10" s="19">
        <f t="shared" si="262"/>
        <v>0</v>
      </c>
      <c r="BR10" s="19">
        <f>BR9*$B$3</f>
        <v>30</v>
      </c>
      <c r="BS10" s="19">
        <f t="shared" ref="BS10:BY10" si="263">BS9*$B$3</f>
        <v>30</v>
      </c>
      <c r="BT10" s="19">
        <f t="shared" si="263"/>
        <v>30</v>
      </c>
      <c r="BU10" s="19">
        <f t="shared" si="263"/>
        <v>30</v>
      </c>
      <c r="BV10" s="19">
        <f t="shared" si="263"/>
        <v>30</v>
      </c>
      <c r="BW10" s="19">
        <f t="shared" si="263"/>
        <v>30</v>
      </c>
      <c r="BX10" s="19">
        <f t="shared" si="263"/>
        <v>30</v>
      </c>
      <c r="BY10" s="19">
        <f t="shared" si="263"/>
        <v>0</v>
      </c>
      <c r="BZ10" s="18">
        <f>BZ9*$B$3</f>
        <v>0</v>
      </c>
      <c r="CA10" s="19">
        <f>CA9*$B$3</f>
        <v>0</v>
      </c>
      <c r="CB10" s="19">
        <f t="shared" ref="CB10:CR10" si="264">CB9*$B$3</f>
        <v>0</v>
      </c>
      <c r="CC10" s="19">
        <f t="shared" si="264"/>
        <v>0</v>
      </c>
      <c r="CD10" s="19">
        <f t="shared" si="264"/>
        <v>0</v>
      </c>
      <c r="CE10" s="19">
        <f t="shared" si="264"/>
        <v>30</v>
      </c>
      <c r="CF10" s="19">
        <f t="shared" si="264"/>
        <v>30</v>
      </c>
      <c r="CG10" s="19">
        <f t="shared" si="264"/>
        <v>30</v>
      </c>
      <c r="CH10" s="19">
        <f t="shared" si="264"/>
        <v>0</v>
      </c>
      <c r="CI10" s="19">
        <f t="shared" si="264"/>
        <v>0</v>
      </c>
      <c r="CJ10" s="19">
        <f t="shared" si="264"/>
        <v>0</v>
      </c>
      <c r="CK10" s="19">
        <f t="shared" si="264"/>
        <v>0</v>
      </c>
      <c r="CL10" s="19">
        <f t="shared" si="264"/>
        <v>0</v>
      </c>
      <c r="CM10" s="19">
        <f t="shared" si="264"/>
        <v>0</v>
      </c>
      <c r="CN10" s="19">
        <f t="shared" si="264"/>
        <v>0</v>
      </c>
      <c r="CO10" s="19">
        <f t="shared" si="264"/>
        <v>0</v>
      </c>
      <c r="CP10" s="19">
        <f>CP9*$B$3</f>
        <v>30</v>
      </c>
      <c r="CQ10" s="19">
        <f t="shared" ref="CQ10:CW10" si="265">CQ9*$B$3</f>
        <v>30</v>
      </c>
      <c r="CR10" s="19">
        <f t="shared" si="265"/>
        <v>30</v>
      </c>
      <c r="CS10" s="19">
        <f t="shared" si="265"/>
        <v>30</v>
      </c>
      <c r="CT10" s="19">
        <f t="shared" si="265"/>
        <v>30</v>
      </c>
      <c r="CU10" s="19">
        <f t="shared" si="265"/>
        <v>30</v>
      </c>
      <c r="CV10" s="19">
        <f t="shared" si="265"/>
        <v>30</v>
      </c>
      <c r="CW10" s="19">
        <f t="shared" si="265"/>
        <v>0</v>
      </c>
      <c r="CX10" s="18">
        <f>CX9*$B$3</f>
        <v>0</v>
      </c>
      <c r="CY10" s="19">
        <f>CY9*$B$3</f>
        <v>0</v>
      </c>
      <c r="CZ10" s="19">
        <f t="shared" ref="CZ10:DP10" si="266">CZ9*$B$3</f>
        <v>0</v>
      </c>
      <c r="DA10" s="19">
        <f t="shared" si="266"/>
        <v>0</v>
      </c>
      <c r="DB10" s="19">
        <f t="shared" si="266"/>
        <v>0</v>
      </c>
      <c r="DC10" s="19">
        <f t="shared" si="266"/>
        <v>30</v>
      </c>
      <c r="DD10" s="19">
        <f t="shared" si="266"/>
        <v>30</v>
      </c>
      <c r="DE10" s="19">
        <f t="shared" si="266"/>
        <v>30</v>
      </c>
      <c r="DF10" s="19">
        <f t="shared" si="266"/>
        <v>0</v>
      </c>
      <c r="DG10" s="19">
        <f t="shared" si="266"/>
        <v>0</v>
      </c>
      <c r="DH10" s="19">
        <f t="shared" si="266"/>
        <v>0</v>
      </c>
      <c r="DI10" s="19">
        <f t="shared" si="266"/>
        <v>0</v>
      </c>
      <c r="DJ10" s="19">
        <f t="shared" si="266"/>
        <v>0</v>
      </c>
      <c r="DK10" s="19">
        <f t="shared" si="266"/>
        <v>0</v>
      </c>
      <c r="DL10" s="19">
        <f t="shared" si="266"/>
        <v>0</v>
      </c>
      <c r="DM10" s="19">
        <f t="shared" si="266"/>
        <v>0</v>
      </c>
      <c r="DN10" s="19">
        <f>DN9*$B$3</f>
        <v>30</v>
      </c>
      <c r="DO10" s="19">
        <f t="shared" ref="DO10:DU10" si="267">DO9*$B$3</f>
        <v>30</v>
      </c>
      <c r="DP10" s="19">
        <f t="shared" si="267"/>
        <v>30</v>
      </c>
      <c r="DQ10" s="19">
        <f t="shared" si="267"/>
        <v>30</v>
      </c>
      <c r="DR10" s="19">
        <f t="shared" si="267"/>
        <v>30</v>
      </c>
      <c r="DS10" s="19">
        <f t="shared" si="267"/>
        <v>30</v>
      </c>
      <c r="DT10" s="19">
        <f t="shared" si="267"/>
        <v>30</v>
      </c>
      <c r="DU10" s="19">
        <f t="shared" si="267"/>
        <v>0</v>
      </c>
      <c r="DV10" s="18">
        <f>DV9*$B$3</f>
        <v>0</v>
      </c>
      <c r="DW10" s="19">
        <f>DW9*$B$3</f>
        <v>0</v>
      </c>
      <c r="DX10" s="19">
        <f t="shared" ref="DX10:EN10" si="268">DX9*$B$3</f>
        <v>0</v>
      </c>
      <c r="DY10" s="19">
        <f t="shared" si="268"/>
        <v>0</v>
      </c>
      <c r="DZ10" s="19">
        <f t="shared" si="268"/>
        <v>0</v>
      </c>
      <c r="EA10" s="19">
        <f t="shared" si="268"/>
        <v>30</v>
      </c>
      <c r="EB10" s="19">
        <f t="shared" si="268"/>
        <v>30</v>
      </c>
      <c r="EC10" s="19">
        <f t="shared" si="268"/>
        <v>30</v>
      </c>
      <c r="ED10" s="19">
        <f t="shared" si="268"/>
        <v>0</v>
      </c>
      <c r="EE10" s="19">
        <f t="shared" si="268"/>
        <v>0</v>
      </c>
      <c r="EF10" s="19">
        <f t="shared" si="268"/>
        <v>0</v>
      </c>
      <c r="EG10" s="19">
        <f t="shared" si="268"/>
        <v>0</v>
      </c>
      <c r="EH10" s="19">
        <f t="shared" si="268"/>
        <v>0</v>
      </c>
      <c r="EI10" s="19">
        <f t="shared" si="268"/>
        <v>0</v>
      </c>
      <c r="EJ10" s="19">
        <f t="shared" si="268"/>
        <v>0</v>
      </c>
      <c r="EK10" s="19">
        <f t="shared" si="268"/>
        <v>0</v>
      </c>
      <c r="EL10" s="19">
        <f>EL9*$B$3</f>
        <v>30</v>
      </c>
      <c r="EM10" s="19">
        <f t="shared" ref="EM10:ES10" si="269">EM9*$B$3</f>
        <v>30</v>
      </c>
      <c r="EN10" s="19">
        <f t="shared" si="269"/>
        <v>30</v>
      </c>
      <c r="EO10" s="19">
        <f t="shared" si="269"/>
        <v>30</v>
      </c>
      <c r="EP10" s="19">
        <f t="shared" si="269"/>
        <v>30</v>
      </c>
      <c r="EQ10" s="19">
        <f t="shared" si="269"/>
        <v>30</v>
      </c>
      <c r="ER10" s="19">
        <f t="shared" si="269"/>
        <v>30</v>
      </c>
      <c r="ES10" s="19">
        <f t="shared" si="269"/>
        <v>0</v>
      </c>
      <c r="ET10" s="18">
        <f>ET9*$B$3</f>
        <v>0</v>
      </c>
      <c r="EU10" s="19">
        <f>EU9*$B$3</f>
        <v>0</v>
      </c>
      <c r="EV10" s="19">
        <f t="shared" ref="EV10:FL10" si="270">EV9*$B$3</f>
        <v>0</v>
      </c>
      <c r="EW10" s="19">
        <f t="shared" si="270"/>
        <v>0</v>
      </c>
      <c r="EX10" s="19">
        <f t="shared" si="270"/>
        <v>0</v>
      </c>
      <c r="EY10" s="19">
        <f t="shared" si="270"/>
        <v>30</v>
      </c>
      <c r="EZ10" s="19">
        <f t="shared" si="270"/>
        <v>30</v>
      </c>
      <c r="FA10" s="19">
        <f t="shared" si="270"/>
        <v>30</v>
      </c>
      <c r="FB10" s="19">
        <f t="shared" si="270"/>
        <v>0</v>
      </c>
      <c r="FC10" s="19">
        <f t="shared" si="270"/>
        <v>0</v>
      </c>
      <c r="FD10" s="19">
        <f t="shared" si="270"/>
        <v>0</v>
      </c>
      <c r="FE10" s="19">
        <f t="shared" si="270"/>
        <v>0</v>
      </c>
      <c r="FF10" s="19">
        <f t="shared" si="270"/>
        <v>0</v>
      </c>
      <c r="FG10" s="19">
        <f t="shared" si="270"/>
        <v>0</v>
      </c>
      <c r="FH10" s="19">
        <f t="shared" si="270"/>
        <v>0</v>
      </c>
      <c r="FI10" s="19">
        <f t="shared" si="270"/>
        <v>0</v>
      </c>
      <c r="FJ10" s="19">
        <f>FJ9*$B$3</f>
        <v>30</v>
      </c>
      <c r="FK10" s="19">
        <f t="shared" ref="FK10:FQ10" si="271">FK9*$B$3</f>
        <v>30</v>
      </c>
      <c r="FL10" s="19">
        <f t="shared" si="271"/>
        <v>30</v>
      </c>
      <c r="FM10" s="19">
        <f t="shared" si="271"/>
        <v>30</v>
      </c>
      <c r="FN10" s="19">
        <f t="shared" si="271"/>
        <v>30</v>
      </c>
      <c r="FO10" s="19">
        <f t="shared" si="271"/>
        <v>30</v>
      </c>
      <c r="FP10" s="19">
        <f t="shared" si="271"/>
        <v>30</v>
      </c>
      <c r="FQ10" s="19">
        <f t="shared" si="271"/>
        <v>0</v>
      </c>
    </row>
    <row r="11" spans="1:173" x14ac:dyDescent="0.3">
      <c r="A11" s="9" t="s">
        <v>15</v>
      </c>
      <c r="B11" s="9">
        <f>B9/20</f>
        <v>5</v>
      </c>
      <c r="C11" s="9" t="s">
        <v>16</v>
      </c>
      <c r="D11" s="9"/>
      <c r="E11" s="7" t="s">
        <v>39</v>
      </c>
      <c r="F11" s="17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1</v>
      </c>
      <c r="N11" s="11">
        <v>1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1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7">
        <f>F11</f>
        <v>0</v>
      </c>
      <c r="AE11" s="37">
        <f t="shared" ref="AE11:BA11" si="272">G11</f>
        <v>0</v>
      </c>
      <c r="AF11" s="37">
        <f t="shared" si="272"/>
        <v>0</v>
      </c>
      <c r="AG11" s="37">
        <f t="shared" si="272"/>
        <v>0</v>
      </c>
      <c r="AH11" s="37">
        <f t="shared" si="272"/>
        <v>0</v>
      </c>
      <c r="AI11" s="37">
        <f t="shared" si="272"/>
        <v>0</v>
      </c>
      <c r="AJ11" s="37">
        <f t="shared" si="272"/>
        <v>0</v>
      </c>
      <c r="AK11" s="37">
        <f t="shared" si="272"/>
        <v>1</v>
      </c>
      <c r="AL11" s="37">
        <f t="shared" si="272"/>
        <v>1</v>
      </c>
      <c r="AM11" s="37">
        <f t="shared" si="272"/>
        <v>0</v>
      </c>
      <c r="AN11" s="37">
        <f t="shared" si="272"/>
        <v>0</v>
      </c>
      <c r="AO11" s="37">
        <f t="shared" si="272"/>
        <v>0</v>
      </c>
      <c r="AP11" s="37">
        <f t="shared" si="272"/>
        <v>0</v>
      </c>
      <c r="AQ11" s="37">
        <f t="shared" si="272"/>
        <v>0</v>
      </c>
      <c r="AR11" s="37">
        <f t="shared" si="272"/>
        <v>0</v>
      </c>
      <c r="AS11" s="37">
        <f t="shared" si="272"/>
        <v>0</v>
      </c>
      <c r="AT11" s="37">
        <f t="shared" si="272"/>
        <v>1</v>
      </c>
      <c r="AU11" s="37">
        <f t="shared" si="272"/>
        <v>0</v>
      </c>
      <c r="AV11" s="37">
        <f t="shared" si="272"/>
        <v>0</v>
      </c>
      <c r="AW11" s="37">
        <f t="shared" si="272"/>
        <v>0</v>
      </c>
      <c r="AX11" s="37">
        <f t="shared" si="272"/>
        <v>0</v>
      </c>
      <c r="AY11" s="37">
        <f t="shared" si="272"/>
        <v>0</v>
      </c>
      <c r="AZ11" s="37">
        <f t="shared" si="272"/>
        <v>0</v>
      </c>
      <c r="BA11" s="11">
        <f t="shared" si="272"/>
        <v>0</v>
      </c>
      <c r="BB11" s="17">
        <f>AD11</f>
        <v>0</v>
      </c>
      <c r="BC11" s="37">
        <f t="shared" ref="BC11" si="273">AE11</f>
        <v>0</v>
      </c>
      <c r="BD11" s="37">
        <f t="shared" ref="BD11" si="274">AF11</f>
        <v>0</v>
      </c>
      <c r="BE11" s="37">
        <f t="shared" ref="BE11" si="275">AG11</f>
        <v>0</v>
      </c>
      <c r="BF11" s="37">
        <f t="shared" ref="BF11" si="276">AH11</f>
        <v>0</v>
      </c>
      <c r="BG11" s="37">
        <f t="shared" ref="BG11" si="277">AI11</f>
        <v>0</v>
      </c>
      <c r="BH11" s="37">
        <f t="shared" ref="BH11" si="278">AJ11</f>
        <v>0</v>
      </c>
      <c r="BI11" s="37">
        <f t="shared" ref="BI11" si="279">AK11</f>
        <v>1</v>
      </c>
      <c r="BJ11" s="37">
        <f t="shared" ref="BJ11" si="280">AL11</f>
        <v>1</v>
      </c>
      <c r="BK11" s="37">
        <f t="shared" ref="BK11" si="281">AM11</f>
        <v>0</v>
      </c>
      <c r="BL11" s="37">
        <f t="shared" ref="BL11" si="282">AN11</f>
        <v>0</v>
      </c>
      <c r="BM11" s="37">
        <f t="shared" ref="BM11" si="283">AO11</f>
        <v>0</v>
      </c>
      <c r="BN11" s="37">
        <f t="shared" ref="BN11" si="284">AP11</f>
        <v>0</v>
      </c>
      <c r="BO11" s="37">
        <f t="shared" ref="BO11" si="285">AQ11</f>
        <v>0</v>
      </c>
      <c r="BP11" s="37">
        <f t="shared" ref="BP11" si="286">AR11</f>
        <v>0</v>
      </c>
      <c r="BQ11" s="37">
        <f t="shared" ref="BQ11" si="287">AS11</f>
        <v>0</v>
      </c>
      <c r="BR11" s="37">
        <f t="shared" ref="BR11" si="288">AT11</f>
        <v>1</v>
      </c>
      <c r="BS11" s="37">
        <f t="shared" ref="BS11" si="289">AU11</f>
        <v>0</v>
      </c>
      <c r="BT11" s="37">
        <f t="shared" ref="BT11" si="290">AV11</f>
        <v>0</v>
      </c>
      <c r="BU11" s="37">
        <f t="shared" ref="BU11" si="291">AW11</f>
        <v>0</v>
      </c>
      <c r="BV11" s="37">
        <f t="shared" ref="BV11" si="292">AX11</f>
        <v>0</v>
      </c>
      <c r="BW11" s="37">
        <f t="shared" ref="BW11" si="293">AY11</f>
        <v>0</v>
      </c>
      <c r="BX11" s="37">
        <f t="shared" ref="BX11" si="294">AZ11</f>
        <v>0</v>
      </c>
      <c r="BY11" s="11">
        <f t="shared" ref="BY11" si="295">BA11</f>
        <v>0</v>
      </c>
      <c r="BZ11" s="17">
        <f>BB11</f>
        <v>0</v>
      </c>
      <c r="CA11" s="37">
        <f t="shared" ref="CA11" si="296">BC11</f>
        <v>0</v>
      </c>
      <c r="CB11" s="37">
        <f t="shared" ref="CB11" si="297">BD11</f>
        <v>0</v>
      </c>
      <c r="CC11" s="37">
        <f t="shared" ref="CC11" si="298">BE11</f>
        <v>0</v>
      </c>
      <c r="CD11" s="37">
        <f t="shared" ref="CD11" si="299">BF11</f>
        <v>0</v>
      </c>
      <c r="CE11" s="37">
        <f t="shared" ref="CE11" si="300">BG11</f>
        <v>0</v>
      </c>
      <c r="CF11" s="37">
        <f t="shared" ref="CF11" si="301">BH11</f>
        <v>0</v>
      </c>
      <c r="CG11" s="37">
        <f t="shared" ref="CG11" si="302">BI11</f>
        <v>1</v>
      </c>
      <c r="CH11" s="37">
        <f t="shared" ref="CH11" si="303">BJ11</f>
        <v>1</v>
      </c>
      <c r="CI11" s="37">
        <f t="shared" ref="CI11" si="304">BK11</f>
        <v>0</v>
      </c>
      <c r="CJ11" s="37">
        <f t="shared" ref="CJ11" si="305">BL11</f>
        <v>0</v>
      </c>
      <c r="CK11" s="37">
        <f t="shared" ref="CK11" si="306">BM11</f>
        <v>0</v>
      </c>
      <c r="CL11" s="37">
        <f t="shared" ref="CL11" si="307">BN11</f>
        <v>0</v>
      </c>
      <c r="CM11" s="37">
        <f t="shared" ref="CM11" si="308">BO11</f>
        <v>0</v>
      </c>
      <c r="CN11" s="37">
        <f t="shared" ref="CN11" si="309">BP11</f>
        <v>0</v>
      </c>
      <c r="CO11" s="37">
        <f t="shared" ref="CO11" si="310">BQ11</f>
        <v>0</v>
      </c>
      <c r="CP11" s="37">
        <f t="shared" ref="CP11" si="311">BR11</f>
        <v>1</v>
      </c>
      <c r="CQ11" s="37">
        <f t="shared" ref="CQ11" si="312">BS11</f>
        <v>0</v>
      </c>
      <c r="CR11" s="37">
        <f t="shared" ref="CR11" si="313">BT11</f>
        <v>0</v>
      </c>
      <c r="CS11" s="37">
        <f t="shared" ref="CS11" si="314">BU11</f>
        <v>0</v>
      </c>
      <c r="CT11" s="37">
        <f t="shared" ref="CT11" si="315">BV11</f>
        <v>0</v>
      </c>
      <c r="CU11" s="37">
        <f t="shared" ref="CU11" si="316">BW11</f>
        <v>0</v>
      </c>
      <c r="CV11" s="37">
        <f t="shared" ref="CV11" si="317">BX11</f>
        <v>0</v>
      </c>
      <c r="CW11" s="11">
        <f t="shared" ref="CW11" si="318">BY11</f>
        <v>0</v>
      </c>
      <c r="CX11" s="17">
        <f>BZ11</f>
        <v>0</v>
      </c>
      <c r="CY11" s="37">
        <f t="shared" ref="CY11" si="319">CA11</f>
        <v>0</v>
      </c>
      <c r="CZ11" s="37">
        <f t="shared" ref="CZ11" si="320">CB11</f>
        <v>0</v>
      </c>
      <c r="DA11" s="37">
        <f t="shared" ref="DA11" si="321">CC11</f>
        <v>0</v>
      </c>
      <c r="DB11" s="37">
        <f t="shared" ref="DB11" si="322">CD11</f>
        <v>0</v>
      </c>
      <c r="DC11" s="37">
        <f t="shared" ref="DC11" si="323">CE11</f>
        <v>0</v>
      </c>
      <c r="DD11" s="37">
        <f t="shared" ref="DD11" si="324">CF11</f>
        <v>0</v>
      </c>
      <c r="DE11" s="37">
        <f t="shared" ref="DE11" si="325">CG11</f>
        <v>1</v>
      </c>
      <c r="DF11" s="37">
        <f t="shared" ref="DF11" si="326">CH11</f>
        <v>1</v>
      </c>
      <c r="DG11" s="37">
        <f t="shared" ref="DG11" si="327">CI11</f>
        <v>0</v>
      </c>
      <c r="DH11" s="37">
        <f t="shared" ref="DH11" si="328">CJ11</f>
        <v>0</v>
      </c>
      <c r="DI11" s="37">
        <f t="shared" ref="DI11" si="329">CK11</f>
        <v>0</v>
      </c>
      <c r="DJ11" s="37">
        <f t="shared" ref="DJ11" si="330">CL11</f>
        <v>0</v>
      </c>
      <c r="DK11" s="37">
        <f t="shared" ref="DK11" si="331">CM11</f>
        <v>0</v>
      </c>
      <c r="DL11" s="37">
        <f t="shared" ref="DL11" si="332">CN11</f>
        <v>0</v>
      </c>
      <c r="DM11" s="37">
        <f t="shared" ref="DM11" si="333">CO11</f>
        <v>0</v>
      </c>
      <c r="DN11" s="37">
        <f t="shared" ref="DN11" si="334">CP11</f>
        <v>1</v>
      </c>
      <c r="DO11" s="37">
        <f t="shared" ref="DO11" si="335">CQ11</f>
        <v>0</v>
      </c>
      <c r="DP11" s="37">
        <f t="shared" ref="DP11" si="336">CR11</f>
        <v>0</v>
      </c>
      <c r="DQ11" s="37">
        <f t="shared" ref="DQ11" si="337">CS11</f>
        <v>0</v>
      </c>
      <c r="DR11" s="37">
        <f t="shared" ref="DR11" si="338">CT11</f>
        <v>0</v>
      </c>
      <c r="DS11" s="37">
        <f t="shared" ref="DS11" si="339">CU11</f>
        <v>0</v>
      </c>
      <c r="DT11" s="37">
        <f t="shared" ref="DT11" si="340">CV11</f>
        <v>0</v>
      </c>
      <c r="DU11" s="11">
        <f t="shared" ref="DU11" si="341">CW11</f>
        <v>0</v>
      </c>
      <c r="DV11" s="17">
        <f>CX11</f>
        <v>0</v>
      </c>
      <c r="DW11" s="37">
        <f t="shared" ref="DW11" si="342">CY11</f>
        <v>0</v>
      </c>
      <c r="DX11" s="37">
        <f t="shared" ref="DX11" si="343">CZ11</f>
        <v>0</v>
      </c>
      <c r="DY11" s="37">
        <f t="shared" ref="DY11" si="344">DA11</f>
        <v>0</v>
      </c>
      <c r="DZ11" s="37">
        <f t="shared" ref="DZ11" si="345">DB11</f>
        <v>0</v>
      </c>
      <c r="EA11" s="37">
        <f t="shared" ref="EA11" si="346">DC11</f>
        <v>0</v>
      </c>
      <c r="EB11" s="37">
        <f t="shared" ref="EB11" si="347">DD11</f>
        <v>0</v>
      </c>
      <c r="EC11" s="37">
        <f t="shared" ref="EC11" si="348">DE11</f>
        <v>1</v>
      </c>
      <c r="ED11" s="37">
        <f t="shared" ref="ED11" si="349">DF11</f>
        <v>1</v>
      </c>
      <c r="EE11" s="37">
        <f t="shared" ref="EE11" si="350">DG11</f>
        <v>0</v>
      </c>
      <c r="EF11" s="37">
        <f t="shared" ref="EF11" si="351">DH11</f>
        <v>0</v>
      </c>
      <c r="EG11" s="37">
        <f t="shared" ref="EG11" si="352">DI11</f>
        <v>0</v>
      </c>
      <c r="EH11" s="37">
        <f t="shared" ref="EH11" si="353">DJ11</f>
        <v>0</v>
      </c>
      <c r="EI11" s="37">
        <f t="shared" ref="EI11" si="354">DK11</f>
        <v>0</v>
      </c>
      <c r="EJ11" s="37">
        <f t="shared" ref="EJ11" si="355">DL11</f>
        <v>0</v>
      </c>
      <c r="EK11" s="37">
        <f t="shared" ref="EK11" si="356">DM11</f>
        <v>0</v>
      </c>
      <c r="EL11" s="37">
        <f t="shared" ref="EL11" si="357">DN11</f>
        <v>1</v>
      </c>
      <c r="EM11" s="37">
        <f t="shared" ref="EM11" si="358">DO11</f>
        <v>0</v>
      </c>
      <c r="EN11" s="37">
        <f t="shared" ref="EN11" si="359">DP11</f>
        <v>0</v>
      </c>
      <c r="EO11" s="37">
        <f t="shared" ref="EO11" si="360">DQ11</f>
        <v>0</v>
      </c>
      <c r="EP11" s="37">
        <f t="shared" ref="EP11" si="361">DR11</f>
        <v>0</v>
      </c>
      <c r="EQ11" s="37">
        <f t="shared" ref="EQ11" si="362">DS11</f>
        <v>0</v>
      </c>
      <c r="ER11" s="37">
        <f t="shared" ref="ER11" si="363">DT11</f>
        <v>0</v>
      </c>
      <c r="ES11" s="11">
        <f t="shared" ref="ES11" si="364">DU11</f>
        <v>0</v>
      </c>
      <c r="ET11" s="17">
        <f>DV11</f>
        <v>0</v>
      </c>
      <c r="EU11" s="37">
        <f t="shared" ref="EU11" si="365">DW11</f>
        <v>0</v>
      </c>
      <c r="EV11" s="37">
        <f t="shared" ref="EV11" si="366">DX11</f>
        <v>0</v>
      </c>
      <c r="EW11" s="37">
        <f t="shared" ref="EW11" si="367">DY11</f>
        <v>0</v>
      </c>
      <c r="EX11" s="37">
        <f t="shared" ref="EX11" si="368">DZ11</f>
        <v>0</v>
      </c>
      <c r="EY11" s="37">
        <f t="shared" ref="EY11" si="369">EA11</f>
        <v>0</v>
      </c>
      <c r="EZ11" s="37">
        <f t="shared" ref="EZ11" si="370">EB11</f>
        <v>0</v>
      </c>
      <c r="FA11" s="37">
        <f t="shared" ref="FA11" si="371">EC11</f>
        <v>1</v>
      </c>
      <c r="FB11" s="37">
        <f t="shared" ref="FB11" si="372">ED11</f>
        <v>1</v>
      </c>
      <c r="FC11" s="37">
        <f t="shared" ref="FC11" si="373">EE11</f>
        <v>0</v>
      </c>
      <c r="FD11" s="37">
        <f t="shared" ref="FD11" si="374">EF11</f>
        <v>0</v>
      </c>
      <c r="FE11" s="37">
        <f t="shared" ref="FE11" si="375">EG11</f>
        <v>0</v>
      </c>
      <c r="FF11" s="37">
        <f t="shared" ref="FF11" si="376">EH11</f>
        <v>0</v>
      </c>
      <c r="FG11" s="37">
        <f t="shared" ref="FG11" si="377">EI11</f>
        <v>0</v>
      </c>
      <c r="FH11" s="37">
        <f t="shared" ref="FH11" si="378">EJ11</f>
        <v>0</v>
      </c>
      <c r="FI11" s="37">
        <f t="shared" ref="FI11" si="379">EK11</f>
        <v>0</v>
      </c>
      <c r="FJ11" s="37">
        <f t="shared" ref="FJ11" si="380">EL11</f>
        <v>1</v>
      </c>
      <c r="FK11" s="37">
        <f t="shared" ref="FK11" si="381">EM11</f>
        <v>0</v>
      </c>
      <c r="FL11" s="37">
        <f t="shared" ref="FL11" si="382">EN11</f>
        <v>0</v>
      </c>
      <c r="FM11" s="37">
        <f t="shared" ref="FM11" si="383">EO11</f>
        <v>0</v>
      </c>
      <c r="FN11" s="37">
        <f t="shared" ref="FN11" si="384">EP11</f>
        <v>0</v>
      </c>
      <c r="FO11" s="37">
        <f t="shared" ref="FO11" si="385">EQ11</f>
        <v>0</v>
      </c>
      <c r="FP11" s="37">
        <f t="shared" ref="FP11" si="386">ER11</f>
        <v>0</v>
      </c>
      <c r="FQ11" s="11">
        <f t="shared" ref="FQ11" si="387">ES11</f>
        <v>0</v>
      </c>
    </row>
    <row r="12" spans="1:173" x14ac:dyDescent="0.3">
      <c r="A12" s="20" t="s">
        <v>48</v>
      </c>
      <c r="B12" s="52">
        <f>MAX(F13:FQ13)</f>
        <v>7.5</v>
      </c>
      <c r="C12" s="20" t="s">
        <v>16</v>
      </c>
      <c r="E12" s="3" t="s">
        <v>5</v>
      </c>
      <c r="F12" s="18">
        <f>F11*$B$4</f>
        <v>0</v>
      </c>
      <c r="G12" s="19">
        <f>G11*$B$4</f>
        <v>0</v>
      </c>
      <c r="H12" s="19">
        <f t="shared" ref="H12:M12" si="388">H11*$B$4</f>
        <v>0</v>
      </c>
      <c r="I12" s="19">
        <f t="shared" si="388"/>
        <v>0</v>
      </c>
      <c r="J12" s="19">
        <f t="shared" si="388"/>
        <v>0</v>
      </c>
      <c r="K12" s="19">
        <f>K11*$B$4</f>
        <v>0</v>
      </c>
      <c r="L12" s="19">
        <f t="shared" si="388"/>
        <v>0</v>
      </c>
      <c r="M12" s="19">
        <f t="shared" si="388"/>
        <v>60</v>
      </c>
      <c r="N12" s="19">
        <f t="shared" ref="N12" si="389">N11*$B$4</f>
        <v>60</v>
      </c>
      <c r="O12" s="19">
        <f t="shared" ref="O12" si="390">O11*$B$4</f>
        <v>0</v>
      </c>
      <c r="P12" s="19">
        <f t="shared" ref="P12" si="391">P11*$B$4</f>
        <v>0</v>
      </c>
      <c r="Q12" s="19">
        <f t="shared" ref="Q12" si="392">Q11*$B$4</f>
        <v>0</v>
      </c>
      <c r="R12" s="19">
        <f t="shared" ref="R12:S12" si="393">R11*$B$4</f>
        <v>0</v>
      </c>
      <c r="S12" s="19">
        <f t="shared" si="393"/>
        <v>0</v>
      </c>
      <c r="T12" s="19">
        <f t="shared" ref="T12" si="394">T11*$B$4</f>
        <v>0</v>
      </c>
      <c r="U12" s="19">
        <f t="shared" ref="U12" si="395">U11*$B$4</f>
        <v>0</v>
      </c>
      <c r="V12" s="19">
        <f t="shared" ref="V12" si="396">V11*$B$4</f>
        <v>60</v>
      </c>
      <c r="W12" s="19">
        <f t="shared" ref="W12" si="397">W11*$B$4</f>
        <v>0</v>
      </c>
      <c r="X12" s="19">
        <f t="shared" ref="X12:Y12" si="398">X11*$B$4</f>
        <v>0</v>
      </c>
      <c r="Y12" s="19">
        <f t="shared" si="398"/>
        <v>0</v>
      </c>
      <c r="Z12" s="19">
        <f t="shared" ref="Z12" si="399">Z11*$B$4</f>
        <v>0</v>
      </c>
      <c r="AA12" s="19">
        <f t="shared" ref="AA12" si="400">AA11*$B$4</f>
        <v>0</v>
      </c>
      <c r="AB12" s="19">
        <f t="shared" ref="AB12" si="401">AB11*$B$4</f>
        <v>0</v>
      </c>
      <c r="AC12" s="19">
        <f t="shared" ref="AC12" si="402">AC11*$B$4</f>
        <v>0</v>
      </c>
      <c r="AD12" s="18">
        <f>AD11*$B$4</f>
        <v>0</v>
      </c>
      <c r="AE12" s="19">
        <f>AE11*$B$4</f>
        <v>0</v>
      </c>
      <c r="AF12" s="19">
        <f t="shared" ref="AF12:AK12" si="403">AF11*$B$4</f>
        <v>0</v>
      </c>
      <c r="AG12" s="19">
        <f t="shared" si="403"/>
        <v>0</v>
      </c>
      <c r="AH12" s="19">
        <f t="shared" si="403"/>
        <v>0</v>
      </c>
      <c r="AI12" s="19">
        <f>AI11*$B$4</f>
        <v>0</v>
      </c>
      <c r="AJ12" s="19">
        <f t="shared" ref="AJ12:BA12" si="404">AJ11*$B$4</f>
        <v>0</v>
      </c>
      <c r="AK12" s="19">
        <f t="shared" si="404"/>
        <v>60</v>
      </c>
      <c r="AL12" s="19">
        <f t="shared" si="404"/>
        <v>60</v>
      </c>
      <c r="AM12" s="19">
        <f t="shared" si="404"/>
        <v>0</v>
      </c>
      <c r="AN12" s="19">
        <f t="shared" si="404"/>
        <v>0</v>
      </c>
      <c r="AO12" s="19">
        <f t="shared" si="404"/>
        <v>0</v>
      </c>
      <c r="AP12" s="19">
        <f t="shared" si="404"/>
        <v>0</v>
      </c>
      <c r="AQ12" s="19">
        <f t="shared" si="404"/>
        <v>0</v>
      </c>
      <c r="AR12" s="19">
        <f t="shared" si="404"/>
        <v>0</v>
      </c>
      <c r="AS12" s="19">
        <f t="shared" si="404"/>
        <v>0</v>
      </c>
      <c r="AT12" s="19">
        <f t="shared" si="404"/>
        <v>60</v>
      </c>
      <c r="AU12" s="19">
        <f t="shared" si="404"/>
        <v>0</v>
      </c>
      <c r="AV12" s="19">
        <f t="shared" si="404"/>
        <v>0</v>
      </c>
      <c r="AW12" s="19">
        <f t="shared" si="404"/>
        <v>0</v>
      </c>
      <c r="AX12" s="19">
        <f t="shared" si="404"/>
        <v>0</v>
      </c>
      <c r="AY12" s="19">
        <f t="shared" si="404"/>
        <v>0</v>
      </c>
      <c r="AZ12" s="19">
        <f t="shared" si="404"/>
        <v>0</v>
      </c>
      <c r="BA12" s="19">
        <f t="shared" si="404"/>
        <v>0</v>
      </c>
      <c r="BB12" s="18">
        <f>BB11*$B$4</f>
        <v>0</v>
      </c>
      <c r="BC12" s="19">
        <f>BC11*$B$4</f>
        <v>0</v>
      </c>
      <c r="BD12" s="19">
        <f t="shared" ref="BD12:BI12" si="405">BD11*$B$4</f>
        <v>0</v>
      </c>
      <c r="BE12" s="19">
        <f t="shared" si="405"/>
        <v>0</v>
      </c>
      <c r="BF12" s="19">
        <f t="shared" si="405"/>
        <v>0</v>
      </c>
      <c r="BG12" s="19">
        <f>BG11*$B$4</f>
        <v>0</v>
      </c>
      <c r="BH12" s="19">
        <f t="shared" ref="BH12:BY12" si="406">BH11*$B$4</f>
        <v>0</v>
      </c>
      <c r="BI12" s="19">
        <f t="shared" si="406"/>
        <v>60</v>
      </c>
      <c r="BJ12" s="19">
        <f t="shared" si="406"/>
        <v>60</v>
      </c>
      <c r="BK12" s="19">
        <f t="shared" si="406"/>
        <v>0</v>
      </c>
      <c r="BL12" s="19">
        <f t="shared" si="406"/>
        <v>0</v>
      </c>
      <c r="BM12" s="19">
        <f t="shared" si="406"/>
        <v>0</v>
      </c>
      <c r="BN12" s="19">
        <f t="shared" si="406"/>
        <v>0</v>
      </c>
      <c r="BO12" s="19">
        <f t="shared" si="406"/>
        <v>0</v>
      </c>
      <c r="BP12" s="19">
        <f t="shared" si="406"/>
        <v>0</v>
      </c>
      <c r="BQ12" s="19">
        <f t="shared" si="406"/>
        <v>0</v>
      </c>
      <c r="BR12" s="19">
        <f t="shared" si="406"/>
        <v>60</v>
      </c>
      <c r="BS12" s="19">
        <f t="shared" si="406"/>
        <v>0</v>
      </c>
      <c r="BT12" s="19">
        <f t="shared" si="406"/>
        <v>0</v>
      </c>
      <c r="BU12" s="19">
        <f t="shared" si="406"/>
        <v>0</v>
      </c>
      <c r="BV12" s="19">
        <f t="shared" si="406"/>
        <v>0</v>
      </c>
      <c r="BW12" s="19">
        <f t="shared" si="406"/>
        <v>0</v>
      </c>
      <c r="BX12" s="19">
        <f t="shared" si="406"/>
        <v>0</v>
      </c>
      <c r="BY12" s="19">
        <f t="shared" si="406"/>
        <v>0</v>
      </c>
      <c r="BZ12" s="18">
        <f>BZ11*$B$4</f>
        <v>0</v>
      </c>
      <c r="CA12" s="19">
        <f>CA11*$B$4</f>
        <v>0</v>
      </c>
      <c r="CB12" s="19">
        <f t="shared" ref="CB12:CG12" si="407">CB11*$B$4</f>
        <v>0</v>
      </c>
      <c r="CC12" s="19">
        <f t="shared" si="407"/>
        <v>0</v>
      </c>
      <c r="CD12" s="19">
        <f t="shared" si="407"/>
        <v>0</v>
      </c>
      <c r="CE12" s="19">
        <f>CE11*$B$4</f>
        <v>0</v>
      </c>
      <c r="CF12" s="19">
        <f t="shared" ref="CF12:CW12" si="408">CF11*$B$4</f>
        <v>0</v>
      </c>
      <c r="CG12" s="19">
        <f t="shared" si="408"/>
        <v>60</v>
      </c>
      <c r="CH12" s="19">
        <f t="shared" si="408"/>
        <v>60</v>
      </c>
      <c r="CI12" s="19">
        <f t="shared" si="408"/>
        <v>0</v>
      </c>
      <c r="CJ12" s="19">
        <f t="shared" si="408"/>
        <v>0</v>
      </c>
      <c r="CK12" s="19">
        <f t="shared" si="408"/>
        <v>0</v>
      </c>
      <c r="CL12" s="19">
        <f t="shared" si="408"/>
        <v>0</v>
      </c>
      <c r="CM12" s="19">
        <f t="shared" si="408"/>
        <v>0</v>
      </c>
      <c r="CN12" s="19">
        <f t="shared" si="408"/>
        <v>0</v>
      </c>
      <c r="CO12" s="19">
        <f t="shared" si="408"/>
        <v>0</v>
      </c>
      <c r="CP12" s="19">
        <f t="shared" si="408"/>
        <v>60</v>
      </c>
      <c r="CQ12" s="19">
        <f t="shared" si="408"/>
        <v>0</v>
      </c>
      <c r="CR12" s="19">
        <f t="shared" si="408"/>
        <v>0</v>
      </c>
      <c r="CS12" s="19">
        <f t="shared" si="408"/>
        <v>0</v>
      </c>
      <c r="CT12" s="19">
        <f t="shared" si="408"/>
        <v>0</v>
      </c>
      <c r="CU12" s="19">
        <f t="shared" si="408"/>
        <v>0</v>
      </c>
      <c r="CV12" s="19">
        <f t="shared" si="408"/>
        <v>0</v>
      </c>
      <c r="CW12" s="19">
        <f t="shared" si="408"/>
        <v>0</v>
      </c>
      <c r="CX12" s="18">
        <f>CX11*$B$4</f>
        <v>0</v>
      </c>
      <c r="CY12" s="19">
        <f>CY11*$B$4</f>
        <v>0</v>
      </c>
      <c r="CZ12" s="19">
        <f t="shared" ref="CZ12:DE12" si="409">CZ11*$B$4</f>
        <v>0</v>
      </c>
      <c r="DA12" s="19">
        <f t="shared" si="409"/>
        <v>0</v>
      </c>
      <c r="DB12" s="19">
        <f t="shared" si="409"/>
        <v>0</v>
      </c>
      <c r="DC12" s="19">
        <f>DC11*$B$4</f>
        <v>0</v>
      </c>
      <c r="DD12" s="19">
        <f t="shared" ref="DD12:DU12" si="410">DD11*$B$4</f>
        <v>0</v>
      </c>
      <c r="DE12" s="19">
        <f t="shared" si="410"/>
        <v>60</v>
      </c>
      <c r="DF12" s="19">
        <f t="shared" si="410"/>
        <v>60</v>
      </c>
      <c r="DG12" s="19">
        <f t="shared" si="410"/>
        <v>0</v>
      </c>
      <c r="DH12" s="19">
        <f t="shared" si="410"/>
        <v>0</v>
      </c>
      <c r="DI12" s="19">
        <f t="shared" si="410"/>
        <v>0</v>
      </c>
      <c r="DJ12" s="19">
        <f t="shared" si="410"/>
        <v>0</v>
      </c>
      <c r="DK12" s="19">
        <f t="shared" si="410"/>
        <v>0</v>
      </c>
      <c r="DL12" s="19">
        <f t="shared" si="410"/>
        <v>0</v>
      </c>
      <c r="DM12" s="19">
        <f t="shared" si="410"/>
        <v>0</v>
      </c>
      <c r="DN12" s="19">
        <f t="shared" si="410"/>
        <v>60</v>
      </c>
      <c r="DO12" s="19">
        <f t="shared" si="410"/>
        <v>0</v>
      </c>
      <c r="DP12" s="19">
        <f t="shared" si="410"/>
        <v>0</v>
      </c>
      <c r="DQ12" s="19">
        <f t="shared" si="410"/>
        <v>0</v>
      </c>
      <c r="DR12" s="19">
        <f t="shared" si="410"/>
        <v>0</v>
      </c>
      <c r="DS12" s="19">
        <f t="shared" si="410"/>
        <v>0</v>
      </c>
      <c r="DT12" s="19">
        <f t="shared" si="410"/>
        <v>0</v>
      </c>
      <c r="DU12" s="19">
        <f t="shared" si="410"/>
        <v>0</v>
      </c>
      <c r="DV12" s="18">
        <f>DV11*$B$4</f>
        <v>0</v>
      </c>
      <c r="DW12" s="19">
        <f>DW11*$B$4</f>
        <v>0</v>
      </c>
      <c r="DX12" s="19">
        <f t="shared" ref="DX12:EC12" si="411">DX11*$B$4</f>
        <v>0</v>
      </c>
      <c r="DY12" s="19">
        <f t="shared" si="411"/>
        <v>0</v>
      </c>
      <c r="DZ12" s="19">
        <f t="shared" si="411"/>
        <v>0</v>
      </c>
      <c r="EA12" s="19">
        <f>EA11*$B$4</f>
        <v>0</v>
      </c>
      <c r="EB12" s="19">
        <f t="shared" ref="EB12:ES12" si="412">EB11*$B$4</f>
        <v>0</v>
      </c>
      <c r="EC12" s="19">
        <f t="shared" si="412"/>
        <v>60</v>
      </c>
      <c r="ED12" s="19">
        <f t="shared" si="412"/>
        <v>60</v>
      </c>
      <c r="EE12" s="19">
        <f t="shared" si="412"/>
        <v>0</v>
      </c>
      <c r="EF12" s="19">
        <f t="shared" si="412"/>
        <v>0</v>
      </c>
      <c r="EG12" s="19">
        <f t="shared" si="412"/>
        <v>0</v>
      </c>
      <c r="EH12" s="19">
        <f t="shared" si="412"/>
        <v>0</v>
      </c>
      <c r="EI12" s="19">
        <f t="shared" si="412"/>
        <v>0</v>
      </c>
      <c r="EJ12" s="19">
        <f t="shared" si="412"/>
        <v>0</v>
      </c>
      <c r="EK12" s="19">
        <f t="shared" si="412"/>
        <v>0</v>
      </c>
      <c r="EL12" s="19">
        <f t="shared" si="412"/>
        <v>60</v>
      </c>
      <c r="EM12" s="19">
        <f t="shared" si="412"/>
        <v>0</v>
      </c>
      <c r="EN12" s="19">
        <f t="shared" si="412"/>
        <v>0</v>
      </c>
      <c r="EO12" s="19">
        <f t="shared" si="412"/>
        <v>0</v>
      </c>
      <c r="EP12" s="19">
        <f t="shared" si="412"/>
        <v>0</v>
      </c>
      <c r="EQ12" s="19">
        <f t="shared" si="412"/>
        <v>0</v>
      </c>
      <c r="ER12" s="19">
        <f t="shared" si="412"/>
        <v>0</v>
      </c>
      <c r="ES12" s="19">
        <f t="shared" si="412"/>
        <v>0</v>
      </c>
      <c r="ET12" s="18">
        <f>ET11*$B$4</f>
        <v>0</v>
      </c>
      <c r="EU12" s="19">
        <f>EU11*$B$4</f>
        <v>0</v>
      </c>
      <c r="EV12" s="19">
        <f t="shared" ref="EV12:FA12" si="413">EV11*$B$4</f>
        <v>0</v>
      </c>
      <c r="EW12" s="19">
        <f t="shared" si="413"/>
        <v>0</v>
      </c>
      <c r="EX12" s="19">
        <f t="shared" si="413"/>
        <v>0</v>
      </c>
      <c r="EY12" s="19">
        <f>EY11*$B$4</f>
        <v>0</v>
      </c>
      <c r="EZ12" s="19">
        <f t="shared" ref="EZ12:FQ12" si="414">EZ11*$B$4</f>
        <v>0</v>
      </c>
      <c r="FA12" s="19">
        <f t="shared" si="414"/>
        <v>60</v>
      </c>
      <c r="FB12" s="19">
        <f t="shared" si="414"/>
        <v>60</v>
      </c>
      <c r="FC12" s="19">
        <f t="shared" si="414"/>
        <v>0</v>
      </c>
      <c r="FD12" s="19">
        <f t="shared" si="414"/>
        <v>0</v>
      </c>
      <c r="FE12" s="19">
        <f t="shared" si="414"/>
        <v>0</v>
      </c>
      <c r="FF12" s="19">
        <f t="shared" si="414"/>
        <v>0</v>
      </c>
      <c r="FG12" s="19">
        <f t="shared" si="414"/>
        <v>0</v>
      </c>
      <c r="FH12" s="19">
        <f t="shared" si="414"/>
        <v>0</v>
      </c>
      <c r="FI12" s="19">
        <f t="shared" si="414"/>
        <v>0</v>
      </c>
      <c r="FJ12" s="19">
        <f t="shared" si="414"/>
        <v>60</v>
      </c>
      <c r="FK12" s="19">
        <f t="shared" si="414"/>
        <v>0</v>
      </c>
      <c r="FL12" s="19">
        <f t="shared" si="414"/>
        <v>0</v>
      </c>
      <c r="FM12" s="19">
        <f t="shared" si="414"/>
        <v>0</v>
      </c>
      <c r="FN12" s="19">
        <f t="shared" si="414"/>
        <v>0</v>
      </c>
      <c r="FO12" s="19">
        <f t="shared" si="414"/>
        <v>0</v>
      </c>
      <c r="FP12" s="19">
        <f t="shared" si="414"/>
        <v>0</v>
      </c>
      <c r="FQ12" s="19">
        <f t="shared" si="414"/>
        <v>0</v>
      </c>
    </row>
    <row r="13" spans="1:173" ht="16.2" thickBot="1" x14ac:dyDescent="0.35">
      <c r="A13" s="20" t="s">
        <v>45</v>
      </c>
      <c r="B13" s="21" t="str">
        <f>IF(B11&gt;=B12,"YES","NO")</f>
        <v>NO</v>
      </c>
      <c r="C13" s="20"/>
      <c r="D13" s="9"/>
      <c r="E13" s="3" t="s">
        <v>52</v>
      </c>
      <c r="F13" s="44">
        <f t="shared" ref="F13:AC13" si="415">(F10+F12)/$B$7</f>
        <v>0</v>
      </c>
      <c r="G13" s="45">
        <f t="shared" si="415"/>
        <v>0</v>
      </c>
      <c r="H13" s="45">
        <f t="shared" si="415"/>
        <v>0</v>
      </c>
      <c r="I13" s="45">
        <f t="shared" si="415"/>
        <v>0</v>
      </c>
      <c r="J13" s="45">
        <f t="shared" si="415"/>
        <v>0</v>
      </c>
      <c r="K13" s="45">
        <f t="shared" si="415"/>
        <v>2.5</v>
      </c>
      <c r="L13" s="45">
        <f t="shared" si="415"/>
        <v>2.5</v>
      </c>
      <c r="M13" s="45">
        <f t="shared" si="415"/>
        <v>7.5</v>
      </c>
      <c r="N13" s="45">
        <f t="shared" si="415"/>
        <v>5</v>
      </c>
      <c r="O13" s="45">
        <f t="shared" si="415"/>
        <v>0</v>
      </c>
      <c r="P13" s="45">
        <f t="shared" si="415"/>
        <v>0</v>
      </c>
      <c r="Q13" s="45">
        <f t="shared" si="415"/>
        <v>0</v>
      </c>
      <c r="R13" s="45">
        <f t="shared" si="415"/>
        <v>0</v>
      </c>
      <c r="S13" s="45">
        <f t="shared" si="415"/>
        <v>0</v>
      </c>
      <c r="T13" s="45">
        <f t="shared" si="415"/>
        <v>0</v>
      </c>
      <c r="U13" s="45">
        <f t="shared" si="415"/>
        <v>0</v>
      </c>
      <c r="V13" s="45">
        <f t="shared" si="415"/>
        <v>7.5</v>
      </c>
      <c r="W13" s="45">
        <f t="shared" si="415"/>
        <v>2.5</v>
      </c>
      <c r="X13" s="45">
        <f t="shared" si="415"/>
        <v>2.5</v>
      </c>
      <c r="Y13" s="45">
        <f t="shared" si="415"/>
        <v>2.5</v>
      </c>
      <c r="Z13" s="45">
        <f t="shared" si="415"/>
        <v>2.5</v>
      </c>
      <c r="AA13" s="45">
        <f t="shared" si="415"/>
        <v>2.5</v>
      </c>
      <c r="AB13" s="45">
        <f t="shared" si="415"/>
        <v>2.5</v>
      </c>
      <c r="AC13" s="45">
        <f t="shared" si="415"/>
        <v>0</v>
      </c>
      <c r="AD13" s="44">
        <f t="shared" ref="AD13" si="416">(AD10+AD12)/$B$7</f>
        <v>0</v>
      </c>
      <c r="AE13" s="45">
        <f t="shared" ref="AE13" si="417">(AE10+AE12)/$B$7</f>
        <v>0</v>
      </c>
      <c r="AF13" s="45">
        <f t="shared" ref="AF13" si="418">(AF10+AF12)/$B$7</f>
        <v>0</v>
      </c>
      <c r="AG13" s="45">
        <f t="shared" ref="AG13" si="419">(AG10+AG12)/$B$7</f>
        <v>0</v>
      </c>
      <c r="AH13" s="45">
        <f t="shared" ref="AH13" si="420">(AH10+AH12)/$B$7</f>
        <v>0</v>
      </c>
      <c r="AI13" s="45">
        <f t="shared" ref="AI13" si="421">(AI10+AI12)/$B$7</f>
        <v>2.5</v>
      </c>
      <c r="AJ13" s="45">
        <f t="shared" ref="AJ13" si="422">(AJ10+AJ12)/$B$7</f>
        <v>2.5</v>
      </c>
      <c r="AK13" s="45">
        <f t="shared" ref="AK13" si="423">(AK10+AK12)/$B$7</f>
        <v>7.5</v>
      </c>
      <c r="AL13" s="45">
        <f t="shared" ref="AL13" si="424">(AL10+AL12)/$B$7</f>
        <v>5</v>
      </c>
      <c r="AM13" s="45">
        <f t="shared" ref="AM13" si="425">(AM10+AM12)/$B$7</f>
        <v>0</v>
      </c>
      <c r="AN13" s="45">
        <f t="shared" ref="AN13" si="426">(AN10+AN12)/$B$7</f>
        <v>0</v>
      </c>
      <c r="AO13" s="45">
        <f t="shared" ref="AO13" si="427">(AO10+AO12)/$B$7</f>
        <v>0</v>
      </c>
      <c r="AP13" s="45">
        <f t="shared" ref="AP13" si="428">(AP10+AP12)/$B$7</f>
        <v>0</v>
      </c>
      <c r="AQ13" s="45">
        <f t="shared" ref="AQ13" si="429">(AQ10+AQ12)/$B$7</f>
        <v>0</v>
      </c>
      <c r="AR13" s="45">
        <f t="shared" ref="AR13" si="430">(AR10+AR12)/$B$7</f>
        <v>0</v>
      </c>
      <c r="AS13" s="45">
        <f t="shared" ref="AS13" si="431">(AS10+AS12)/$B$7</f>
        <v>0</v>
      </c>
      <c r="AT13" s="45">
        <f t="shared" ref="AT13" si="432">(AT10+AT12)/$B$7</f>
        <v>7.5</v>
      </c>
      <c r="AU13" s="45">
        <f t="shared" ref="AU13" si="433">(AU10+AU12)/$B$7</f>
        <v>2.5</v>
      </c>
      <c r="AV13" s="45">
        <f t="shared" ref="AV13" si="434">(AV10+AV12)/$B$7</f>
        <v>2.5</v>
      </c>
      <c r="AW13" s="45">
        <f t="shared" ref="AW13" si="435">(AW10+AW12)/$B$7</f>
        <v>2.5</v>
      </c>
      <c r="AX13" s="45">
        <f t="shared" ref="AX13" si="436">(AX10+AX12)/$B$7</f>
        <v>2.5</v>
      </c>
      <c r="AY13" s="45">
        <f t="shared" ref="AY13" si="437">(AY10+AY12)/$B$7</f>
        <v>2.5</v>
      </c>
      <c r="AZ13" s="45">
        <f t="shared" ref="AZ13" si="438">(AZ10+AZ12)/$B$7</f>
        <v>2.5</v>
      </c>
      <c r="BA13" s="45">
        <f t="shared" ref="BA13" si="439">(BA10+BA12)/$B$7</f>
        <v>0</v>
      </c>
      <c r="BB13" s="44">
        <f t="shared" ref="BB13" si="440">(BB10+BB12)/$B$7</f>
        <v>0</v>
      </c>
      <c r="BC13" s="45">
        <f t="shared" ref="BC13" si="441">(BC10+BC12)/$B$7</f>
        <v>0</v>
      </c>
      <c r="BD13" s="45">
        <f t="shared" ref="BD13" si="442">(BD10+BD12)/$B$7</f>
        <v>0</v>
      </c>
      <c r="BE13" s="45">
        <f t="shared" ref="BE13" si="443">(BE10+BE12)/$B$7</f>
        <v>0</v>
      </c>
      <c r="BF13" s="45">
        <f t="shared" ref="BF13" si="444">(BF10+BF12)/$B$7</f>
        <v>0</v>
      </c>
      <c r="BG13" s="45">
        <f t="shared" ref="BG13" si="445">(BG10+BG12)/$B$7</f>
        <v>2.5</v>
      </c>
      <c r="BH13" s="45">
        <f t="shared" ref="BH13" si="446">(BH10+BH12)/$B$7</f>
        <v>2.5</v>
      </c>
      <c r="BI13" s="45">
        <f t="shared" ref="BI13" si="447">(BI10+BI12)/$B$7</f>
        <v>7.5</v>
      </c>
      <c r="BJ13" s="45">
        <f t="shared" ref="BJ13" si="448">(BJ10+BJ12)/$B$7</f>
        <v>5</v>
      </c>
      <c r="BK13" s="45">
        <f t="shared" ref="BK13" si="449">(BK10+BK12)/$B$7</f>
        <v>0</v>
      </c>
      <c r="BL13" s="45">
        <f t="shared" ref="BL13" si="450">(BL10+BL12)/$B$7</f>
        <v>0</v>
      </c>
      <c r="BM13" s="45">
        <f t="shared" ref="BM13" si="451">(BM10+BM12)/$B$7</f>
        <v>0</v>
      </c>
      <c r="BN13" s="45">
        <f t="shared" ref="BN13" si="452">(BN10+BN12)/$B$7</f>
        <v>0</v>
      </c>
      <c r="BO13" s="45">
        <f t="shared" ref="BO13" si="453">(BO10+BO12)/$B$7</f>
        <v>0</v>
      </c>
      <c r="BP13" s="45">
        <f t="shared" ref="BP13" si="454">(BP10+BP12)/$B$7</f>
        <v>0</v>
      </c>
      <c r="BQ13" s="45">
        <f t="shared" ref="BQ13" si="455">(BQ10+BQ12)/$B$7</f>
        <v>0</v>
      </c>
      <c r="BR13" s="45">
        <f t="shared" ref="BR13" si="456">(BR10+BR12)/$B$7</f>
        <v>7.5</v>
      </c>
      <c r="BS13" s="45">
        <f t="shared" ref="BS13" si="457">(BS10+BS12)/$B$7</f>
        <v>2.5</v>
      </c>
      <c r="BT13" s="45">
        <f t="shared" ref="BT13" si="458">(BT10+BT12)/$B$7</f>
        <v>2.5</v>
      </c>
      <c r="BU13" s="45">
        <f t="shared" ref="BU13" si="459">(BU10+BU12)/$B$7</f>
        <v>2.5</v>
      </c>
      <c r="BV13" s="45">
        <f t="shared" ref="BV13" si="460">(BV10+BV12)/$B$7</f>
        <v>2.5</v>
      </c>
      <c r="BW13" s="45">
        <f t="shared" ref="BW13" si="461">(BW10+BW12)/$B$7</f>
        <v>2.5</v>
      </c>
      <c r="BX13" s="45">
        <f t="shared" ref="BX13" si="462">(BX10+BX12)/$B$7</f>
        <v>2.5</v>
      </c>
      <c r="BY13" s="45">
        <f t="shared" ref="BY13" si="463">(BY10+BY12)/$B$7</f>
        <v>0</v>
      </c>
      <c r="BZ13" s="44">
        <f t="shared" ref="BZ13" si="464">(BZ10+BZ12)/$B$7</f>
        <v>0</v>
      </c>
      <c r="CA13" s="45">
        <f t="shared" ref="CA13" si="465">(CA10+CA12)/$B$7</f>
        <v>0</v>
      </c>
      <c r="CB13" s="45">
        <f t="shared" ref="CB13" si="466">(CB10+CB12)/$B$7</f>
        <v>0</v>
      </c>
      <c r="CC13" s="45">
        <f t="shared" ref="CC13" si="467">(CC10+CC12)/$B$7</f>
        <v>0</v>
      </c>
      <c r="CD13" s="45">
        <f t="shared" ref="CD13" si="468">(CD10+CD12)/$B$7</f>
        <v>0</v>
      </c>
      <c r="CE13" s="45">
        <f t="shared" ref="CE13" si="469">(CE10+CE12)/$B$7</f>
        <v>2.5</v>
      </c>
      <c r="CF13" s="45">
        <f t="shared" ref="CF13" si="470">(CF10+CF12)/$B$7</f>
        <v>2.5</v>
      </c>
      <c r="CG13" s="45">
        <f t="shared" ref="CG13" si="471">(CG10+CG12)/$B$7</f>
        <v>7.5</v>
      </c>
      <c r="CH13" s="45">
        <f t="shared" ref="CH13" si="472">(CH10+CH12)/$B$7</f>
        <v>5</v>
      </c>
      <c r="CI13" s="45">
        <f t="shared" ref="CI13" si="473">(CI10+CI12)/$B$7</f>
        <v>0</v>
      </c>
      <c r="CJ13" s="45">
        <f t="shared" ref="CJ13" si="474">(CJ10+CJ12)/$B$7</f>
        <v>0</v>
      </c>
      <c r="CK13" s="45">
        <f t="shared" ref="CK13" si="475">(CK10+CK12)/$B$7</f>
        <v>0</v>
      </c>
      <c r="CL13" s="45">
        <f t="shared" ref="CL13" si="476">(CL10+CL12)/$B$7</f>
        <v>0</v>
      </c>
      <c r="CM13" s="45">
        <f t="shared" ref="CM13" si="477">(CM10+CM12)/$B$7</f>
        <v>0</v>
      </c>
      <c r="CN13" s="45">
        <f t="shared" ref="CN13" si="478">(CN10+CN12)/$B$7</f>
        <v>0</v>
      </c>
      <c r="CO13" s="45">
        <f t="shared" ref="CO13" si="479">(CO10+CO12)/$B$7</f>
        <v>0</v>
      </c>
      <c r="CP13" s="45">
        <f t="shared" ref="CP13" si="480">(CP10+CP12)/$B$7</f>
        <v>7.5</v>
      </c>
      <c r="CQ13" s="45">
        <f t="shared" ref="CQ13" si="481">(CQ10+CQ12)/$B$7</f>
        <v>2.5</v>
      </c>
      <c r="CR13" s="45">
        <f t="shared" ref="CR13" si="482">(CR10+CR12)/$B$7</f>
        <v>2.5</v>
      </c>
      <c r="CS13" s="45">
        <f t="shared" ref="CS13" si="483">(CS10+CS12)/$B$7</f>
        <v>2.5</v>
      </c>
      <c r="CT13" s="45">
        <f t="shared" ref="CT13" si="484">(CT10+CT12)/$B$7</f>
        <v>2.5</v>
      </c>
      <c r="CU13" s="45">
        <f t="shared" ref="CU13" si="485">(CU10+CU12)/$B$7</f>
        <v>2.5</v>
      </c>
      <c r="CV13" s="45">
        <f t="shared" ref="CV13" si="486">(CV10+CV12)/$B$7</f>
        <v>2.5</v>
      </c>
      <c r="CW13" s="45">
        <f t="shared" ref="CW13" si="487">(CW10+CW12)/$B$7</f>
        <v>0</v>
      </c>
      <c r="CX13" s="44">
        <f t="shared" ref="CX13" si="488">(CX10+CX12)/$B$7</f>
        <v>0</v>
      </c>
      <c r="CY13" s="45">
        <f t="shared" ref="CY13" si="489">(CY10+CY12)/$B$7</f>
        <v>0</v>
      </c>
      <c r="CZ13" s="45">
        <f t="shared" ref="CZ13" si="490">(CZ10+CZ12)/$B$7</f>
        <v>0</v>
      </c>
      <c r="DA13" s="45">
        <f t="shared" ref="DA13" si="491">(DA10+DA12)/$B$7</f>
        <v>0</v>
      </c>
      <c r="DB13" s="45">
        <f t="shared" ref="DB13" si="492">(DB10+DB12)/$B$7</f>
        <v>0</v>
      </c>
      <c r="DC13" s="45">
        <f t="shared" ref="DC13" si="493">(DC10+DC12)/$B$7</f>
        <v>2.5</v>
      </c>
      <c r="DD13" s="45">
        <f t="shared" ref="DD13" si="494">(DD10+DD12)/$B$7</f>
        <v>2.5</v>
      </c>
      <c r="DE13" s="45">
        <f t="shared" ref="DE13" si="495">(DE10+DE12)/$B$7</f>
        <v>7.5</v>
      </c>
      <c r="DF13" s="45">
        <f t="shared" ref="DF13" si="496">(DF10+DF12)/$B$7</f>
        <v>5</v>
      </c>
      <c r="DG13" s="45">
        <f t="shared" ref="DG13" si="497">(DG10+DG12)/$B$7</f>
        <v>0</v>
      </c>
      <c r="DH13" s="45">
        <f t="shared" ref="DH13" si="498">(DH10+DH12)/$B$7</f>
        <v>0</v>
      </c>
      <c r="DI13" s="45">
        <f t="shared" ref="DI13" si="499">(DI10+DI12)/$B$7</f>
        <v>0</v>
      </c>
      <c r="DJ13" s="45">
        <f t="shared" ref="DJ13" si="500">(DJ10+DJ12)/$B$7</f>
        <v>0</v>
      </c>
      <c r="DK13" s="45">
        <f t="shared" ref="DK13" si="501">(DK10+DK12)/$B$7</f>
        <v>0</v>
      </c>
      <c r="DL13" s="45">
        <f t="shared" ref="DL13" si="502">(DL10+DL12)/$B$7</f>
        <v>0</v>
      </c>
      <c r="DM13" s="45">
        <f t="shared" ref="DM13" si="503">(DM10+DM12)/$B$7</f>
        <v>0</v>
      </c>
      <c r="DN13" s="45">
        <f t="shared" ref="DN13" si="504">(DN10+DN12)/$B$7</f>
        <v>7.5</v>
      </c>
      <c r="DO13" s="45">
        <f t="shared" ref="DO13" si="505">(DO10+DO12)/$B$7</f>
        <v>2.5</v>
      </c>
      <c r="DP13" s="45">
        <f t="shared" ref="DP13" si="506">(DP10+DP12)/$B$7</f>
        <v>2.5</v>
      </c>
      <c r="DQ13" s="45">
        <f t="shared" ref="DQ13" si="507">(DQ10+DQ12)/$B$7</f>
        <v>2.5</v>
      </c>
      <c r="DR13" s="45">
        <f t="shared" ref="DR13" si="508">(DR10+DR12)/$B$7</f>
        <v>2.5</v>
      </c>
      <c r="DS13" s="45">
        <f t="shared" ref="DS13" si="509">(DS10+DS12)/$B$7</f>
        <v>2.5</v>
      </c>
      <c r="DT13" s="45">
        <f t="shared" ref="DT13" si="510">(DT10+DT12)/$B$7</f>
        <v>2.5</v>
      </c>
      <c r="DU13" s="45">
        <f t="shared" ref="DU13" si="511">(DU10+DU12)/$B$7</f>
        <v>0</v>
      </c>
      <c r="DV13" s="44">
        <f t="shared" ref="DV13" si="512">(DV10+DV12)/$B$7</f>
        <v>0</v>
      </c>
      <c r="DW13" s="45">
        <f t="shared" ref="DW13" si="513">(DW10+DW12)/$B$7</f>
        <v>0</v>
      </c>
      <c r="DX13" s="45">
        <f t="shared" ref="DX13" si="514">(DX10+DX12)/$B$7</f>
        <v>0</v>
      </c>
      <c r="DY13" s="45">
        <f t="shared" ref="DY13" si="515">(DY10+DY12)/$B$7</f>
        <v>0</v>
      </c>
      <c r="DZ13" s="45">
        <f t="shared" ref="DZ13" si="516">(DZ10+DZ12)/$B$7</f>
        <v>0</v>
      </c>
      <c r="EA13" s="45">
        <f t="shared" ref="EA13" si="517">(EA10+EA12)/$B$7</f>
        <v>2.5</v>
      </c>
      <c r="EB13" s="45">
        <f t="shared" ref="EB13" si="518">(EB10+EB12)/$B$7</f>
        <v>2.5</v>
      </c>
      <c r="EC13" s="45">
        <f t="shared" ref="EC13" si="519">(EC10+EC12)/$B$7</f>
        <v>7.5</v>
      </c>
      <c r="ED13" s="45">
        <f t="shared" ref="ED13" si="520">(ED10+ED12)/$B$7</f>
        <v>5</v>
      </c>
      <c r="EE13" s="45">
        <f t="shared" ref="EE13" si="521">(EE10+EE12)/$B$7</f>
        <v>0</v>
      </c>
      <c r="EF13" s="45">
        <f t="shared" ref="EF13" si="522">(EF10+EF12)/$B$7</f>
        <v>0</v>
      </c>
      <c r="EG13" s="45">
        <f t="shared" ref="EG13" si="523">(EG10+EG12)/$B$7</f>
        <v>0</v>
      </c>
      <c r="EH13" s="45">
        <f t="shared" ref="EH13" si="524">(EH10+EH12)/$B$7</f>
        <v>0</v>
      </c>
      <c r="EI13" s="45">
        <f t="shared" ref="EI13" si="525">(EI10+EI12)/$B$7</f>
        <v>0</v>
      </c>
      <c r="EJ13" s="45">
        <f t="shared" ref="EJ13" si="526">(EJ10+EJ12)/$B$7</f>
        <v>0</v>
      </c>
      <c r="EK13" s="45">
        <f t="shared" ref="EK13" si="527">(EK10+EK12)/$B$7</f>
        <v>0</v>
      </c>
      <c r="EL13" s="45">
        <f t="shared" ref="EL13" si="528">(EL10+EL12)/$B$7</f>
        <v>7.5</v>
      </c>
      <c r="EM13" s="45">
        <f t="shared" ref="EM13" si="529">(EM10+EM12)/$B$7</f>
        <v>2.5</v>
      </c>
      <c r="EN13" s="45">
        <f t="shared" ref="EN13" si="530">(EN10+EN12)/$B$7</f>
        <v>2.5</v>
      </c>
      <c r="EO13" s="45">
        <f t="shared" ref="EO13" si="531">(EO10+EO12)/$B$7</f>
        <v>2.5</v>
      </c>
      <c r="EP13" s="45">
        <f t="shared" ref="EP13" si="532">(EP10+EP12)/$B$7</f>
        <v>2.5</v>
      </c>
      <c r="EQ13" s="45">
        <f t="shared" ref="EQ13" si="533">(EQ10+EQ12)/$B$7</f>
        <v>2.5</v>
      </c>
      <c r="ER13" s="45">
        <f t="shared" ref="ER13" si="534">(ER10+ER12)/$B$7</f>
        <v>2.5</v>
      </c>
      <c r="ES13" s="45">
        <f t="shared" ref="ES13" si="535">(ES10+ES12)/$B$7</f>
        <v>0</v>
      </c>
      <c r="ET13" s="44">
        <f t="shared" ref="ET13" si="536">(ET10+ET12)/$B$7</f>
        <v>0</v>
      </c>
      <c r="EU13" s="45">
        <f t="shared" ref="EU13" si="537">(EU10+EU12)/$B$7</f>
        <v>0</v>
      </c>
      <c r="EV13" s="45">
        <f t="shared" ref="EV13" si="538">(EV10+EV12)/$B$7</f>
        <v>0</v>
      </c>
      <c r="EW13" s="45">
        <f t="shared" ref="EW13" si="539">(EW10+EW12)/$B$7</f>
        <v>0</v>
      </c>
      <c r="EX13" s="45">
        <f t="shared" ref="EX13" si="540">(EX10+EX12)/$B$7</f>
        <v>0</v>
      </c>
      <c r="EY13" s="45">
        <f t="shared" ref="EY13" si="541">(EY10+EY12)/$B$7</f>
        <v>2.5</v>
      </c>
      <c r="EZ13" s="45">
        <f t="shared" ref="EZ13" si="542">(EZ10+EZ12)/$B$7</f>
        <v>2.5</v>
      </c>
      <c r="FA13" s="45">
        <f t="shared" ref="FA13" si="543">(FA10+FA12)/$B$7</f>
        <v>7.5</v>
      </c>
      <c r="FB13" s="45">
        <f t="shared" ref="FB13" si="544">(FB10+FB12)/$B$7</f>
        <v>5</v>
      </c>
      <c r="FC13" s="45">
        <f t="shared" ref="FC13" si="545">(FC10+FC12)/$B$7</f>
        <v>0</v>
      </c>
      <c r="FD13" s="45">
        <f t="shared" ref="FD13" si="546">(FD10+FD12)/$B$7</f>
        <v>0</v>
      </c>
      <c r="FE13" s="45">
        <f t="shared" ref="FE13" si="547">(FE10+FE12)/$B$7</f>
        <v>0</v>
      </c>
      <c r="FF13" s="45">
        <f t="shared" ref="FF13" si="548">(FF10+FF12)/$B$7</f>
        <v>0</v>
      </c>
      <c r="FG13" s="45">
        <f t="shared" ref="FG13" si="549">(FG10+FG12)/$B$7</f>
        <v>0</v>
      </c>
      <c r="FH13" s="45">
        <f t="shared" ref="FH13" si="550">(FH10+FH12)/$B$7</f>
        <v>0</v>
      </c>
      <c r="FI13" s="45">
        <f t="shared" ref="FI13" si="551">(FI10+FI12)/$B$7</f>
        <v>0</v>
      </c>
      <c r="FJ13" s="45">
        <f t="shared" ref="FJ13" si="552">(FJ10+FJ12)/$B$7</f>
        <v>7.5</v>
      </c>
      <c r="FK13" s="45">
        <f t="shared" ref="FK13" si="553">(FK10+FK12)/$B$7</f>
        <v>2.5</v>
      </c>
      <c r="FL13" s="45">
        <f t="shared" ref="FL13" si="554">(FL10+FL12)/$B$7</f>
        <v>2.5</v>
      </c>
      <c r="FM13" s="45">
        <f t="shared" ref="FM13" si="555">(FM10+FM12)/$B$7</f>
        <v>2.5</v>
      </c>
      <c r="FN13" s="45">
        <f t="shared" ref="FN13" si="556">(FN10+FN12)/$B$7</f>
        <v>2.5</v>
      </c>
      <c r="FO13" s="45">
        <f t="shared" ref="FO13" si="557">(FO10+FO12)/$B$7</f>
        <v>2.5</v>
      </c>
      <c r="FP13" s="45">
        <f t="shared" ref="FP13" si="558">(FP10+FP12)/$B$7</f>
        <v>2.5</v>
      </c>
      <c r="FQ13" s="45">
        <f t="shared" ref="FQ13" si="559">(FQ10+FQ12)/$B$7</f>
        <v>0</v>
      </c>
    </row>
    <row r="14" spans="1:173" s="6" customFormat="1" x14ac:dyDescent="0.3">
      <c r="E14" s="8" t="s">
        <v>13</v>
      </c>
      <c r="F14" s="46">
        <f t="shared" ref="F14:AK14" si="560">F8-F10-F12</f>
        <v>0</v>
      </c>
      <c r="G14" s="47">
        <f t="shared" si="560"/>
        <v>0</v>
      </c>
      <c r="H14" s="47">
        <f t="shared" si="560"/>
        <v>0</v>
      </c>
      <c r="I14" s="47">
        <f t="shared" si="560"/>
        <v>0</v>
      </c>
      <c r="J14" s="47">
        <f t="shared" si="560"/>
        <v>0</v>
      </c>
      <c r="K14" s="47">
        <f t="shared" si="560"/>
        <v>-30</v>
      </c>
      <c r="L14" s="47">
        <f t="shared" si="560"/>
        <v>-30</v>
      </c>
      <c r="M14" s="47">
        <f t="shared" si="560"/>
        <v>-90</v>
      </c>
      <c r="N14" s="47">
        <f t="shared" si="560"/>
        <v>15</v>
      </c>
      <c r="O14" s="47">
        <f t="shared" si="560"/>
        <v>75</v>
      </c>
      <c r="P14" s="47">
        <f t="shared" si="560"/>
        <v>150</v>
      </c>
      <c r="Q14" s="47">
        <f t="shared" si="560"/>
        <v>150</v>
      </c>
      <c r="R14" s="47">
        <f t="shared" si="560"/>
        <v>150</v>
      </c>
      <c r="S14" s="47">
        <f t="shared" si="560"/>
        <v>150</v>
      </c>
      <c r="T14" s="47">
        <f t="shared" si="560"/>
        <v>150</v>
      </c>
      <c r="U14" s="47">
        <f t="shared" si="560"/>
        <v>150</v>
      </c>
      <c r="V14" s="47">
        <f t="shared" si="560"/>
        <v>-15</v>
      </c>
      <c r="W14" s="47">
        <f t="shared" si="560"/>
        <v>45</v>
      </c>
      <c r="X14" s="47">
        <f t="shared" si="560"/>
        <v>-30</v>
      </c>
      <c r="Y14" s="47">
        <f t="shared" si="560"/>
        <v>-30</v>
      </c>
      <c r="Z14" s="47">
        <f t="shared" si="560"/>
        <v>-30</v>
      </c>
      <c r="AA14" s="47">
        <f t="shared" si="560"/>
        <v>-30</v>
      </c>
      <c r="AB14" s="47">
        <f t="shared" si="560"/>
        <v>-30</v>
      </c>
      <c r="AC14" s="47">
        <f t="shared" si="560"/>
        <v>0</v>
      </c>
      <c r="AD14" s="47">
        <f t="shared" ref="AD14:BB14" si="561">AD8-AD10-AD12</f>
        <v>0</v>
      </c>
      <c r="AE14" s="47">
        <f t="shared" si="561"/>
        <v>0</v>
      </c>
      <c r="AF14" s="47">
        <f t="shared" si="561"/>
        <v>0</v>
      </c>
      <c r="AG14" s="47">
        <f t="shared" si="561"/>
        <v>0</v>
      </c>
      <c r="AH14" s="47">
        <f t="shared" si="561"/>
        <v>0</v>
      </c>
      <c r="AI14" s="47">
        <f t="shared" si="561"/>
        <v>-30</v>
      </c>
      <c r="AJ14" s="47">
        <f t="shared" si="561"/>
        <v>-30</v>
      </c>
      <c r="AK14" s="47">
        <f t="shared" si="561"/>
        <v>-90</v>
      </c>
      <c r="AL14" s="47">
        <f t="shared" si="561"/>
        <v>15</v>
      </c>
      <c r="AM14" s="47">
        <f t="shared" si="561"/>
        <v>75</v>
      </c>
      <c r="AN14" s="47">
        <f t="shared" si="561"/>
        <v>150</v>
      </c>
      <c r="AO14" s="47">
        <f t="shared" si="561"/>
        <v>150</v>
      </c>
      <c r="AP14" s="47">
        <f t="shared" si="561"/>
        <v>150</v>
      </c>
      <c r="AQ14" s="47">
        <f t="shared" si="561"/>
        <v>150</v>
      </c>
      <c r="AR14" s="47">
        <f t="shared" si="561"/>
        <v>150</v>
      </c>
      <c r="AS14" s="47">
        <f t="shared" si="561"/>
        <v>150</v>
      </c>
      <c r="AT14" s="47">
        <f t="shared" si="561"/>
        <v>-15</v>
      </c>
      <c r="AU14" s="47">
        <f t="shared" si="561"/>
        <v>45</v>
      </c>
      <c r="AV14" s="47">
        <f t="shared" si="561"/>
        <v>-30</v>
      </c>
      <c r="AW14" s="47">
        <f t="shared" si="561"/>
        <v>-30</v>
      </c>
      <c r="AX14" s="47">
        <f t="shared" si="561"/>
        <v>-30</v>
      </c>
      <c r="AY14" s="47">
        <f t="shared" si="561"/>
        <v>-30</v>
      </c>
      <c r="AZ14" s="47">
        <f t="shared" si="561"/>
        <v>-30</v>
      </c>
      <c r="BA14" s="47">
        <f t="shared" si="561"/>
        <v>0</v>
      </c>
      <c r="BB14" s="47">
        <f t="shared" si="561"/>
        <v>0</v>
      </c>
      <c r="BC14" s="47">
        <f t="shared" ref="BC14:DN14" si="562">BC8-BC10-BC12</f>
        <v>0</v>
      </c>
      <c r="BD14" s="47">
        <f t="shared" si="562"/>
        <v>0</v>
      </c>
      <c r="BE14" s="47">
        <f t="shared" si="562"/>
        <v>0</v>
      </c>
      <c r="BF14" s="47">
        <f t="shared" si="562"/>
        <v>0</v>
      </c>
      <c r="BG14" s="47">
        <f t="shared" si="562"/>
        <v>-30</v>
      </c>
      <c r="BH14" s="47">
        <f t="shared" si="562"/>
        <v>-30</v>
      </c>
      <c r="BI14" s="47">
        <f t="shared" si="562"/>
        <v>-90</v>
      </c>
      <c r="BJ14" s="47">
        <f t="shared" si="562"/>
        <v>15</v>
      </c>
      <c r="BK14" s="47">
        <f t="shared" si="562"/>
        <v>75</v>
      </c>
      <c r="BL14" s="47">
        <f t="shared" si="562"/>
        <v>150</v>
      </c>
      <c r="BM14" s="47">
        <f t="shared" si="562"/>
        <v>150</v>
      </c>
      <c r="BN14" s="47">
        <f t="shared" si="562"/>
        <v>150</v>
      </c>
      <c r="BO14" s="47">
        <f t="shared" si="562"/>
        <v>150</v>
      </c>
      <c r="BP14" s="47">
        <f t="shared" si="562"/>
        <v>150</v>
      </c>
      <c r="BQ14" s="47">
        <f t="shared" si="562"/>
        <v>150</v>
      </c>
      <c r="BR14" s="47">
        <f t="shared" si="562"/>
        <v>-15</v>
      </c>
      <c r="BS14" s="47">
        <f t="shared" si="562"/>
        <v>45</v>
      </c>
      <c r="BT14" s="47">
        <f t="shared" si="562"/>
        <v>-30</v>
      </c>
      <c r="BU14" s="47">
        <f t="shared" si="562"/>
        <v>-30</v>
      </c>
      <c r="BV14" s="47">
        <f t="shared" si="562"/>
        <v>-30</v>
      </c>
      <c r="BW14" s="47">
        <f t="shared" si="562"/>
        <v>-30</v>
      </c>
      <c r="BX14" s="47">
        <f t="shared" si="562"/>
        <v>-30</v>
      </c>
      <c r="BY14" s="47">
        <f t="shared" si="562"/>
        <v>0</v>
      </c>
      <c r="BZ14" s="47">
        <f t="shared" si="562"/>
        <v>0</v>
      </c>
      <c r="CA14" s="47">
        <f t="shared" si="562"/>
        <v>0</v>
      </c>
      <c r="CB14" s="47">
        <f t="shared" si="562"/>
        <v>0</v>
      </c>
      <c r="CC14" s="47">
        <f t="shared" si="562"/>
        <v>0</v>
      </c>
      <c r="CD14" s="47">
        <f t="shared" si="562"/>
        <v>0</v>
      </c>
      <c r="CE14" s="47">
        <f t="shared" si="562"/>
        <v>-30</v>
      </c>
      <c r="CF14" s="47">
        <f t="shared" si="562"/>
        <v>-30</v>
      </c>
      <c r="CG14" s="47">
        <f t="shared" si="562"/>
        <v>-90</v>
      </c>
      <c r="CH14" s="47">
        <f t="shared" si="562"/>
        <v>15</v>
      </c>
      <c r="CI14" s="47">
        <f t="shared" si="562"/>
        <v>75</v>
      </c>
      <c r="CJ14" s="47">
        <f t="shared" si="562"/>
        <v>150</v>
      </c>
      <c r="CK14" s="47">
        <f t="shared" si="562"/>
        <v>150</v>
      </c>
      <c r="CL14" s="47">
        <f t="shared" si="562"/>
        <v>150</v>
      </c>
      <c r="CM14" s="47">
        <f t="shared" si="562"/>
        <v>150</v>
      </c>
      <c r="CN14" s="47">
        <f t="shared" si="562"/>
        <v>150</v>
      </c>
      <c r="CO14" s="47">
        <f t="shared" si="562"/>
        <v>150</v>
      </c>
      <c r="CP14" s="47">
        <f t="shared" si="562"/>
        <v>-15</v>
      </c>
      <c r="CQ14" s="47">
        <f t="shared" si="562"/>
        <v>45</v>
      </c>
      <c r="CR14" s="47">
        <f t="shared" si="562"/>
        <v>-30</v>
      </c>
      <c r="CS14" s="47">
        <f t="shared" si="562"/>
        <v>-30</v>
      </c>
      <c r="CT14" s="47">
        <f t="shared" si="562"/>
        <v>-30</v>
      </c>
      <c r="CU14" s="47">
        <f t="shared" si="562"/>
        <v>-30</v>
      </c>
      <c r="CV14" s="47">
        <f t="shared" si="562"/>
        <v>-30</v>
      </c>
      <c r="CW14" s="47">
        <f t="shared" si="562"/>
        <v>0</v>
      </c>
      <c r="CX14" s="47">
        <f t="shared" si="562"/>
        <v>0</v>
      </c>
      <c r="CY14" s="47">
        <f t="shared" si="562"/>
        <v>0</v>
      </c>
      <c r="CZ14" s="47">
        <f t="shared" si="562"/>
        <v>0</v>
      </c>
      <c r="DA14" s="47">
        <f t="shared" si="562"/>
        <v>0</v>
      </c>
      <c r="DB14" s="47">
        <f t="shared" si="562"/>
        <v>0</v>
      </c>
      <c r="DC14" s="47">
        <f t="shared" si="562"/>
        <v>-30</v>
      </c>
      <c r="DD14" s="47">
        <f t="shared" si="562"/>
        <v>-30</v>
      </c>
      <c r="DE14" s="47">
        <f t="shared" si="562"/>
        <v>-90</v>
      </c>
      <c r="DF14" s="47">
        <f t="shared" si="562"/>
        <v>15</v>
      </c>
      <c r="DG14" s="47">
        <f t="shared" si="562"/>
        <v>75</v>
      </c>
      <c r="DH14" s="47">
        <f t="shared" si="562"/>
        <v>150</v>
      </c>
      <c r="DI14" s="47">
        <f t="shared" si="562"/>
        <v>150</v>
      </c>
      <c r="DJ14" s="47">
        <f t="shared" si="562"/>
        <v>150</v>
      </c>
      <c r="DK14" s="47">
        <f t="shared" si="562"/>
        <v>150</v>
      </c>
      <c r="DL14" s="47">
        <f t="shared" si="562"/>
        <v>150</v>
      </c>
      <c r="DM14" s="47">
        <f t="shared" si="562"/>
        <v>150</v>
      </c>
      <c r="DN14" s="47">
        <f t="shared" si="562"/>
        <v>-15</v>
      </c>
      <c r="DO14" s="47">
        <f t="shared" ref="DO14:FQ14" si="563">DO8-DO10-DO12</f>
        <v>45</v>
      </c>
      <c r="DP14" s="47">
        <f t="shared" si="563"/>
        <v>-30</v>
      </c>
      <c r="DQ14" s="47">
        <f t="shared" si="563"/>
        <v>-30</v>
      </c>
      <c r="DR14" s="47">
        <f t="shared" si="563"/>
        <v>-30</v>
      </c>
      <c r="DS14" s="47">
        <f t="shared" si="563"/>
        <v>-30</v>
      </c>
      <c r="DT14" s="47">
        <f t="shared" si="563"/>
        <v>-30</v>
      </c>
      <c r="DU14" s="47">
        <f t="shared" si="563"/>
        <v>0</v>
      </c>
      <c r="DV14" s="47">
        <f t="shared" si="563"/>
        <v>0</v>
      </c>
      <c r="DW14" s="47">
        <f t="shared" si="563"/>
        <v>0</v>
      </c>
      <c r="DX14" s="47">
        <f t="shared" si="563"/>
        <v>0</v>
      </c>
      <c r="DY14" s="47">
        <f t="shared" si="563"/>
        <v>0</v>
      </c>
      <c r="DZ14" s="47">
        <f t="shared" si="563"/>
        <v>0</v>
      </c>
      <c r="EA14" s="47">
        <f t="shared" si="563"/>
        <v>-30</v>
      </c>
      <c r="EB14" s="47">
        <f t="shared" si="563"/>
        <v>-30</v>
      </c>
      <c r="EC14" s="47">
        <f t="shared" si="563"/>
        <v>-90</v>
      </c>
      <c r="ED14" s="47">
        <f t="shared" si="563"/>
        <v>15</v>
      </c>
      <c r="EE14" s="47">
        <f t="shared" si="563"/>
        <v>75</v>
      </c>
      <c r="EF14" s="47">
        <f t="shared" si="563"/>
        <v>150</v>
      </c>
      <c r="EG14" s="47">
        <f t="shared" si="563"/>
        <v>150</v>
      </c>
      <c r="EH14" s="47">
        <f t="shared" si="563"/>
        <v>150</v>
      </c>
      <c r="EI14" s="47">
        <f t="shared" si="563"/>
        <v>150</v>
      </c>
      <c r="EJ14" s="47">
        <f t="shared" si="563"/>
        <v>150</v>
      </c>
      <c r="EK14" s="47">
        <f t="shared" si="563"/>
        <v>150</v>
      </c>
      <c r="EL14" s="47">
        <f t="shared" si="563"/>
        <v>-15</v>
      </c>
      <c r="EM14" s="47">
        <f t="shared" si="563"/>
        <v>45</v>
      </c>
      <c r="EN14" s="47">
        <f t="shared" si="563"/>
        <v>-30</v>
      </c>
      <c r="EO14" s="47">
        <f t="shared" si="563"/>
        <v>-30</v>
      </c>
      <c r="EP14" s="47">
        <f t="shared" si="563"/>
        <v>-30</v>
      </c>
      <c r="EQ14" s="47">
        <f t="shared" si="563"/>
        <v>-30</v>
      </c>
      <c r="ER14" s="47">
        <f t="shared" si="563"/>
        <v>-30</v>
      </c>
      <c r="ES14" s="47">
        <f t="shared" si="563"/>
        <v>0</v>
      </c>
      <c r="ET14" s="47">
        <f t="shared" si="563"/>
        <v>0</v>
      </c>
      <c r="EU14" s="47">
        <f t="shared" si="563"/>
        <v>0</v>
      </c>
      <c r="EV14" s="47">
        <f t="shared" si="563"/>
        <v>0</v>
      </c>
      <c r="EW14" s="47">
        <f t="shared" si="563"/>
        <v>0</v>
      </c>
      <c r="EX14" s="47">
        <f t="shared" si="563"/>
        <v>0</v>
      </c>
      <c r="EY14" s="47">
        <f t="shared" si="563"/>
        <v>-30</v>
      </c>
      <c r="EZ14" s="47">
        <f t="shared" si="563"/>
        <v>-30</v>
      </c>
      <c r="FA14" s="47">
        <f t="shared" si="563"/>
        <v>-90</v>
      </c>
      <c r="FB14" s="47">
        <f t="shared" si="563"/>
        <v>15</v>
      </c>
      <c r="FC14" s="47">
        <f t="shared" si="563"/>
        <v>75</v>
      </c>
      <c r="FD14" s="47">
        <f t="shared" si="563"/>
        <v>150</v>
      </c>
      <c r="FE14" s="47">
        <f t="shared" si="563"/>
        <v>150</v>
      </c>
      <c r="FF14" s="47">
        <f t="shared" si="563"/>
        <v>150</v>
      </c>
      <c r="FG14" s="47">
        <f t="shared" si="563"/>
        <v>150</v>
      </c>
      <c r="FH14" s="47">
        <f t="shared" si="563"/>
        <v>150</v>
      </c>
      <c r="FI14" s="47">
        <f t="shared" si="563"/>
        <v>150</v>
      </c>
      <c r="FJ14" s="47">
        <f t="shared" si="563"/>
        <v>-15</v>
      </c>
      <c r="FK14" s="47">
        <f t="shared" si="563"/>
        <v>45</v>
      </c>
      <c r="FL14" s="47">
        <f t="shared" si="563"/>
        <v>-30</v>
      </c>
      <c r="FM14" s="47">
        <f t="shared" si="563"/>
        <v>-30</v>
      </c>
      <c r="FN14" s="47">
        <f t="shared" si="563"/>
        <v>-30</v>
      </c>
      <c r="FO14" s="47">
        <f t="shared" si="563"/>
        <v>-30</v>
      </c>
      <c r="FP14" s="47">
        <f t="shared" si="563"/>
        <v>-30</v>
      </c>
      <c r="FQ14" s="47">
        <f t="shared" si="563"/>
        <v>0</v>
      </c>
    </row>
    <row r="15" spans="1:173" s="32" customFormat="1" x14ac:dyDescent="0.3">
      <c r="A15" s="31" t="s">
        <v>51</v>
      </c>
      <c r="D15" s="33"/>
      <c r="E15" s="34" t="s">
        <v>14</v>
      </c>
      <c r="F15" s="48">
        <f>$B$10+F14</f>
        <v>1200</v>
      </c>
      <c r="G15" s="49">
        <f t="shared" ref="G15:AL15" si="564">IF(F15+G14&gt;$B$10,$B$10,F15+G14)</f>
        <v>1200</v>
      </c>
      <c r="H15" s="49">
        <f t="shared" si="564"/>
        <v>1200</v>
      </c>
      <c r="I15" s="49">
        <f t="shared" si="564"/>
        <v>1200</v>
      </c>
      <c r="J15" s="49">
        <f t="shared" si="564"/>
        <v>1200</v>
      </c>
      <c r="K15" s="49">
        <f t="shared" si="564"/>
        <v>1170</v>
      </c>
      <c r="L15" s="49">
        <f t="shared" si="564"/>
        <v>1140</v>
      </c>
      <c r="M15" s="49">
        <f t="shared" si="564"/>
        <v>1050</v>
      </c>
      <c r="N15" s="49">
        <f t="shared" si="564"/>
        <v>1065</v>
      </c>
      <c r="O15" s="49">
        <f t="shared" si="564"/>
        <v>1140</v>
      </c>
      <c r="P15" s="49">
        <f t="shared" si="564"/>
        <v>1200</v>
      </c>
      <c r="Q15" s="49">
        <f t="shared" si="564"/>
        <v>1200</v>
      </c>
      <c r="R15" s="49">
        <f t="shared" si="564"/>
        <v>1200</v>
      </c>
      <c r="S15" s="49">
        <f t="shared" si="564"/>
        <v>1200</v>
      </c>
      <c r="T15" s="49">
        <f t="shared" si="564"/>
        <v>1200</v>
      </c>
      <c r="U15" s="49">
        <f t="shared" si="564"/>
        <v>1200</v>
      </c>
      <c r="V15" s="49">
        <f t="shared" si="564"/>
        <v>1185</v>
      </c>
      <c r="W15" s="49">
        <f t="shared" si="564"/>
        <v>1200</v>
      </c>
      <c r="X15" s="49">
        <f t="shared" si="564"/>
        <v>1170</v>
      </c>
      <c r="Y15" s="49">
        <f t="shared" si="564"/>
        <v>1140</v>
      </c>
      <c r="Z15" s="49">
        <f t="shared" si="564"/>
        <v>1110</v>
      </c>
      <c r="AA15" s="49">
        <f t="shared" si="564"/>
        <v>1080</v>
      </c>
      <c r="AB15" s="49">
        <f t="shared" si="564"/>
        <v>1050</v>
      </c>
      <c r="AC15" s="49">
        <f t="shared" si="564"/>
        <v>1050</v>
      </c>
      <c r="AD15" s="49">
        <f t="shared" ref="AD15" si="565">IF(AC15+AD14&gt;$B$10,$B$10,AC15+AD14)</f>
        <v>1050</v>
      </c>
      <c r="AE15" s="49">
        <f t="shared" ref="AE15" si="566">IF(AD15+AE14&gt;$B$10,$B$10,AD15+AE14)</f>
        <v>1050</v>
      </c>
      <c r="AF15" s="49">
        <f t="shared" ref="AF15" si="567">IF(AE15+AF14&gt;$B$10,$B$10,AE15+AF14)</f>
        <v>1050</v>
      </c>
      <c r="AG15" s="49">
        <f t="shared" ref="AG15" si="568">IF(AF15+AG14&gt;$B$10,$B$10,AF15+AG14)</f>
        <v>1050</v>
      </c>
      <c r="AH15" s="49">
        <f t="shared" ref="AH15" si="569">IF(AG15+AH14&gt;$B$10,$B$10,AG15+AH14)</f>
        <v>1050</v>
      </c>
      <c r="AI15" s="49">
        <f t="shared" ref="AI15" si="570">IF(AH15+AI14&gt;$B$10,$B$10,AH15+AI14)</f>
        <v>1020</v>
      </c>
      <c r="AJ15" s="49">
        <f t="shared" ref="AJ15" si="571">IF(AI15+AJ14&gt;$B$10,$B$10,AI15+AJ14)</f>
        <v>990</v>
      </c>
      <c r="AK15" s="49">
        <f t="shared" ref="AK15" si="572">IF(AJ15+AK14&gt;$B$10,$B$10,AJ15+AK14)</f>
        <v>900</v>
      </c>
      <c r="AL15" s="49">
        <f t="shared" ref="AL15" si="573">IF(AK15+AL14&gt;$B$10,$B$10,AK15+AL14)</f>
        <v>915</v>
      </c>
      <c r="AM15" s="49">
        <f t="shared" ref="AM15" si="574">IF(AL15+AM14&gt;$B$10,$B$10,AL15+AM14)</f>
        <v>990</v>
      </c>
      <c r="AN15" s="49">
        <f t="shared" ref="AN15" si="575">IF(AM15+AN14&gt;$B$10,$B$10,AM15+AN14)</f>
        <v>1140</v>
      </c>
      <c r="AO15" s="49">
        <f t="shared" ref="AO15" si="576">IF(AN15+AO14&gt;$B$10,$B$10,AN15+AO14)</f>
        <v>1200</v>
      </c>
      <c r="AP15" s="49">
        <f t="shared" ref="AP15" si="577">IF(AO15+AP14&gt;$B$10,$B$10,AO15+AP14)</f>
        <v>1200</v>
      </c>
      <c r="AQ15" s="49">
        <f t="shared" ref="AQ15" si="578">IF(AP15+AQ14&gt;$B$10,$B$10,AP15+AQ14)</f>
        <v>1200</v>
      </c>
      <c r="AR15" s="49">
        <f t="shared" ref="AR15" si="579">IF(AQ15+AR14&gt;$B$10,$B$10,AQ15+AR14)</f>
        <v>1200</v>
      </c>
      <c r="AS15" s="49">
        <f t="shared" ref="AS15" si="580">IF(AR15+AS14&gt;$B$10,$B$10,AR15+AS14)</f>
        <v>1200</v>
      </c>
      <c r="AT15" s="49">
        <f t="shared" ref="AT15" si="581">IF(AS15+AT14&gt;$B$10,$B$10,AS15+AT14)</f>
        <v>1185</v>
      </c>
      <c r="AU15" s="49">
        <f t="shared" ref="AU15" si="582">IF(AT15+AU14&gt;$B$10,$B$10,AT15+AU14)</f>
        <v>1200</v>
      </c>
      <c r="AV15" s="49">
        <f t="shared" ref="AV15" si="583">IF(AU15+AV14&gt;$B$10,$B$10,AU15+AV14)</f>
        <v>1170</v>
      </c>
      <c r="AW15" s="49">
        <f t="shared" ref="AW15" si="584">IF(AV15+AW14&gt;$B$10,$B$10,AV15+AW14)</f>
        <v>1140</v>
      </c>
      <c r="AX15" s="49">
        <f t="shared" ref="AX15" si="585">IF(AW15+AX14&gt;$B$10,$B$10,AW15+AX14)</f>
        <v>1110</v>
      </c>
      <c r="AY15" s="49">
        <f t="shared" ref="AY15" si="586">IF(AX15+AY14&gt;$B$10,$B$10,AX15+AY14)</f>
        <v>1080</v>
      </c>
      <c r="AZ15" s="49">
        <f t="shared" ref="AZ15" si="587">IF(AY15+AZ14&gt;$B$10,$B$10,AY15+AZ14)</f>
        <v>1050</v>
      </c>
      <c r="BA15" s="49">
        <f t="shared" ref="BA15" si="588">IF(AZ15+BA14&gt;$B$10,$B$10,AZ15+BA14)</f>
        <v>1050</v>
      </c>
      <c r="BB15" s="49">
        <f t="shared" ref="BB15" si="589">IF(BA15+BB14&gt;$B$10,$B$10,BA15+BB14)</f>
        <v>1050</v>
      </c>
      <c r="BC15" s="49">
        <f t="shared" ref="BC15" si="590">IF(BB15+BC14&gt;$B$10,$B$10,BB15+BC14)</f>
        <v>1050</v>
      </c>
      <c r="BD15" s="49">
        <f t="shared" ref="BD15" si="591">IF(BC15+BD14&gt;$B$10,$B$10,BC15+BD14)</f>
        <v>1050</v>
      </c>
      <c r="BE15" s="49">
        <f t="shared" ref="BE15" si="592">IF(BD15+BE14&gt;$B$10,$B$10,BD15+BE14)</f>
        <v>1050</v>
      </c>
      <c r="BF15" s="49">
        <f t="shared" ref="BF15" si="593">IF(BE15+BF14&gt;$B$10,$B$10,BE15+BF14)</f>
        <v>1050</v>
      </c>
      <c r="BG15" s="49">
        <f t="shared" ref="BG15" si="594">IF(BF15+BG14&gt;$B$10,$B$10,BF15+BG14)</f>
        <v>1020</v>
      </c>
      <c r="BH15" s="49">
        <f t="shared" ref="BH15" si="595">IF(BG15+BH14&gt;$B$10,$B$10,BG15+BH14)</f>
        <v>990</v>
      </c>
      <c r="BI15" s="49">
        <f t="shared" ref="BI15" si="596">IF(BH15+BI14&gt;$B$10,$B$10,BH15+BI14)</f>
        <v>900</v>
      </c>
      <c r="BJ15" s="49">
        <f t="shared" ref="BJ15" si="597">IF(BI15+BJ14&gt;$B$10,$B$10,BI15+BJ14)</f>
        <v>915</v>
      </c>
      <c r="BK15" s="49">
        <f t="shared" ref="BK15" si="598">IF(BJ15+BK14&gt;$B$10,$B$10,BJ15+BK14)</f>
        <v>990</v>
      </c>
      <c r="BL15" s="49">
        <f t="shared" ref="BL15" si="599">IF(BK15+BL14&gt;$B$10,$B$10,BK15+BL14)</f>
        <v>1140</v>
      </c>
      <c r="BM15" s="49">
        <f t="shared" ref="BM15" si="600">IF(BL15+BM14&gt;$B$10,$B$10,BL15+BM14)</f>
        <v>1200</v>
      </c>
      <c r="BN15" s="49">
        <f t="shared" ref="BN15" si="601">IF(BM15+BN14&gt;$B$10,$B$10,BM15+BN14)</f>
        <v>1200</v>
      </c>
      <c r="BO15" s="49">
        <f t="shared" ref="BO15" si="602">IF(BN15+BO14&gt;$B$10,$B$10,BN15+BO14)</f>
        <v>1200</v>
      </c>
      <c r="BP15" s="49">
        <f t="shared" ref="BP15" si="603">IF(BO15+BP14&gt;$B$10,$B$10,BO15+BP14)</f>
        <v>1200</v>
      </c>
      <c r="BQ15" s="49">
        <f t="shared" ref="BQ15" si="604">IF(BP15+BQ14&gt;$B$10,$B$10,BP15+BQ14)</f>
        <v>1200</v>
      </c>
      <c r="BR15" s="49">
        <f t="shared" ref="BR15" si="605">IF(BQ15+BR14&gt;$B$10,$B$10,BQ15+BR14)</f>
        <v>1185</v>
      </c>
      <c r="BS15" s="49">
        <f t="shared" ref="BS15" si="606">IF(BR15+BS14&gt;$B$10,$B$10,BR15+BS14)</f>
        <v>1200</v>
      </c>
      <c r="BT15" s="49">
        <f t="shared" ref="BT15" si="607">IF(BS15+BT14&gt;$B$10,$B$10,BS15+BT14)</f>
        <v>1170</v>
      </c>
      <c r="BU15" s="49">
        <f t="shared" ref="BU15" si="608">IF(BT15+BU14&gt;$B$10,$B$10,BT15+BU14)</f>
        <v>1140</v>
      </c>
      <c r="BV15" s="49">
        <f t="shared" ref="BV15" si="609">IF(BU15+BV14&gt;$B$10,$B$10,BU15+BV14)</f>
        <v>1110</v>
      </c>
      <c r="BW15" s="49">
        <f t="shared" ref="BW15" si="610">IF(BV15+BW14&gt;$B$10,$B$10,BV15+BW14)</f>
        <v>1080</v>
      </c>
      <c r="BX15" s="49">
        <f t="shared" ref="BX15" si="611">IF(BW15+BX14&gt;$B$10,$B$10,BW15+BX14)</f>
        <v>1050</v>
      </c>
      <c r="BY15" s="49">
        <f t="shared" ref="BY15" si="612">IF(BX15+BY14&gt;$B$10,$B$10,BX15+BY14)</f>
        <v>1050</v>
      </c>
      <c r="BZ15" s="49">
        <f t="shared" ref="BZ15" si="613">IF(BY15+BZ14&gt;$B$10,$B$10,BY15+BZ14)</f>
        <v>1050</v>
      </c>
      <c r="CA15" s="49">
        <f t="shared" ref="CA15" si="614">IF(BZ15+CA14&gt;$B$10,$B$10,BZ15+CA14)</f>
        <v>1050</v>
      </c>
      <c r="CB15" s="49">
        <f t="shared" ref="CB15" si="615">IF(CA15+CB14&gt;$B$10,$B$10,CA15+CB14)</f>
        <v>1050</v>
      </c>
      <c r="CC15" s="49">
        <f t="shared" ref="CC15" si="616">IF(CB15+CC14&gt;$B$10,$B$10,CB15+CC14)</f>
        <v>1050</v>
      </c>
      <c r="CD15" s="49">
        <f t="shared" ref="CD15" si="617">IF(CC15+CD14&gt;$B$10,$B$10,CC15+CD14)</f>
        <v>1050</v>
      </c>
      <c r="CE15" s="49">
        <f t="shared" ref="CE15" si="618">IF(CD15+CE14&gt;$B$10,$B$10,CD15+CE14)</f>
        <v>1020</v>
      </c>
      <c r="CF15" s="49">
        <f t="shared" ref="CF15" si="619">IF(CE15+CF14&gt;$B$10,$B$10,CE15+CF14)</f>
        <v>990</v>
      </c>
      <c r="CG15" s="49">
        <f t="shared" ref="CG15" si="620">IF(CF15+CG14&gt;$B$10,$B$10,CF15+CG14)</f>
        <v>900</v>
      </c>
      <c r="CH15" s="49">
        <f t="shared" ref="CH15" si="621">IF(CG15+CH14&gt;$B$10,$B$10,CG15+CH14)</f>
        <v>915</v>
      </c>
      <c r="CI15" s="49">
        <f t="shared" ref="CI15" si="622">IF(CH15+CI14&gt;$B$10,$B$10,CH15+CI14)</f>
        <v>990</v>
      </c>
      <c r="CJ15" s="49">
        <f t="shared" ref="CJ15" si="623">IF(CI15+CJ14&gt;$B$10,$B$10,CI15+CJ14)</f>
        <v>1140</v>
      </c>
      <c r="CK15" s="49">
        <f t="shared" ref="CK15" si="624">IF(CJ15+CK14&gt;$B$10,$B$10,CJ15+CK14)</f>
        <v>1200</v>
      </c>
      <c r="CL15" s="49">
        <f t="shared" ref="CL15" si="625">IF(CK15+CL14&gt;$B$10,$B$10,CK15+CL14)</f>
        <v>1200</v>
      </c>
      <c r="CM15" s="49">
        <f t="shared" ref="CM15" si="626">IF(CL15+CM14&gt;$B$10,$B$10,CL15+CM14)</f>
        <v>1200</v>
      </c>
      <c r="CN15" s="49">
        <f t="shared" ref="CN15" si="627">IF(CM15+CN14&gt;$B$10,$B$10,CM15+CN14)</f>
        <v>1200</v>
      </c>
      <c r="CO15" s="49">
        <f t="shared" ref="CO15" si="628">IF(CN15+CO14&gt;$B$10,$B$10,CN15+CO14)</f>
        <v>1200</v>
      </c>
      <c r="CP15" s="49">
        <f t="shared" ref="CP15" si="629">IF(CO15+CP14&gt;$B$10,$B$10,CO15+CP14)</f>
        <v>1185</v>
      </c>
      <c r="CQ15" s="49">
        <f t="shared" ref="CQ15" si="630">IF(CP15+CQ14&gt;$B$10,$B$10,CP15+CQ14)</f>
        <v>1200</v>
      </c>
      <c r="CR15" s="49">
        <f t="shared" ref="CR15" si="631">IF(CQ15+CR14&gt;$B$10,$B$10,CQ15+CR14)</f>
        <v>1170</v>
      </c>
      <c r="CS15" s="49">
        <f t="shared" ref="CS15" si="632">IF(CR15+CS14&gt;$B$10,$B$10,CR15+CS14)</f>
        <v>1140</v>
      </c>
      <c r="CT15" s="49">
        <f t="shared" ref="CT15" si="633">IF(CS15+CT14&gt;$B$10,$B$10,CS15+CT14)</f>
        <v>1110</v>
      </c>
      <c r="CU15" s="49">
        <f t="shared" ref="CU15" si="634">IF(CT15+CU14&gt;$B$10,$B$10,CT15+CU14)</f>
        <v>1080</v>
      </c>
      <c r="CV15" s="49">
        <f t="shared" ref="CV15" si="635">IF(CU15+CV14&gt;$B$10,$B$10,CU15+CV14)</f>
        <v>1050</v>
      </c>
      <c r="CW15" s="49">
        <f t="shared" ref="CW15" si="636">IF(CV15+CW14&gt;$B$10,$B$10,CV15+CW14)</f>
        <v>1050</v>
      </c>
      <c r="CX15" s="49">
        <f t="shared" ref="CX15" si="637">IF(CW15+CX14&gt;$B$10,$B$10,CW15+CX14)</f>
        <v>1050</v>
      </c>
      <c r="CY15" s="49">
        <f t="shared" ref="CY15" si="638">IF(CX15+CY14&gt;$B$10,$B$10,CX15+CY14)</f>
        <v>1050</v>
      </c>
      <c r="CZ15" s="49">
        <f t="shared" ref="CZ15" si="639">IF(CY15+CZ14&gt;$B$10,$B$10,CY15+CZ14)</f>
        <v>1050</v>
      </c>
      <c r="DA15" s="49">
        <f t="shared" ref="DA15" si="640">IF(CZ15+DA14&gt;$B$10,$B$10,CZ15+DA14)</f>
        <v>1050</v>
      </c>
      <c r="DB15" s="49">
        <f t="shared" ref="DB15" si="641">IF(DA15+DB14&gt;$B$10,$B$10,DA15+DB14)</f>
        <v>1050</v>
      </c>
      <c r="DC15" s="49">
        <f t="shared" ref="DC15" si="642">IF(DB15+DC14&gt;$B$10,$B$10,DB15+DC14)</f>
        <v>1020</v>
      </c>
      <c r="DD15" s="49">
        <f t="shared" ref="DD15" si="643">IF(DC15+DD14&gt;$B$10,$B$10,DC15+DD14)</f>
        <v>990</v>
      </c>
      <c r="DE15" s="49">
        <f t="shared" ref="DE15" si="644">IF(DD15+DE14&gt;$B$10,$B$10,DD15+DE14)</f>
        <v>900</v>
      </c>
      <c r="DF15" s="49">
        <f t="shared" ref="DF15" si="645">IF(DE15+DF14&gt;$B$10,$B$10,DE15+DF14)</f>
        <v>915</v>
      </c>
      <c r="DG15" s="49">
        <f t="shared" ref="DG15" si="646">IF(DF15+DG14&gt;$B$10,$B$10,DF15+DG14)</f>
        <v>990</v>
      </c>
      <c r="DH15" s="49">
        <f t="shared" ref="DH15" si="647">IF(DG15+DH14&gt;$B$10,$B$10,DG15+DH14)</f>
        <v>1140</v>
      </c>
      <c r="DI15" s="49">
        <f t="shared" ref="DI15" si="648">IF(DH15+DI14&gt;$B$10,$B$10,DH15+DI14)</f>
        <v>1200</v>
      </c>
      <c r="DJ15" s="49">
        <f t="shared" ref="DJ15" si="649">IF(DI15+DJ14&gt;$B$10,$B$10,DI15+DJ14)</f>
        <v>1200</v>
      </c>
      <c r="DK15" s="49">
        <f t="shared" ref="DK15" si="650">IF(DJ15+DK14&gt;$B$10,$B$10,DJ15+DK14)</f>
        <v>1200</v>
      </c>
      <c r="DL15" s="49">
        <f t="shared" ref="DL15" si="651">IF(DK15+DL14&gt;$B$10,$B$10,DK15+DL14)</f>
        <v>1200</v>
      </c>
      <c r="DM15" s="49">
        <f t="shared" ref="DM15" si="652">IF(DL15+DM14&gt;$B$10,$B$10,DL15+DM14)</f>
        <v>1200</v>
      </c>
      <c r="DN15" s="49">
        <f t="shared" ref="DN15" si="653">IF(DM15+DN14&gt;$B$10,$B$10,DM15+DN14)</f>
        <v>1185</v>
      </c>
      <c r="DO15" s="49">
        <f t="shared" ref="DO15" si="654">IF(DN15+DO14&gt;$B$10,$B$10,DN15+DO14)</f>
        <v>1200</v>
      </c>
      <c r="DP15" s="49">
        <f t="shared" ref="DP15" si="655">IF(DO15+DP14&gt;$B$10,$B$10,DO15+DP14)</f>
        <v>1170</v>
      </c>
      <c r="DQ15" s="49">
        <f t="shared" ref="DQ15" si="656">IF(DP15+DQ14&gt;$B$10,$B$10,DP15+DQ14)</f>
        <v>1140</v>
      </c>
      <c r="DR15" s="49">
        <f t="shared" ref="DR15" si="657">IF(DQ15+DR14&gt;$B$10,$B$10,DQ15+DR14)</f>
        <v>1110</v>
      </c>
      <c r="DS15" s="49">
        <f t="shared" ref="DS15" si="658">IF(DR15+DS14&gt;$B$10,$B$10,DR15+DS14)</f>
        <v>1080</v>
      </c>
      <c r="DT15" s="49">
        <f t="shared" ref="DT15" si="659">IF(DS15+DT14&gt;$B$10,$B$10,DS15+DT14)</f>
        <v>1050</v>
      </c>
      <c r="DU15" s="49">
        <f t="shared" ref="DU15" si="660">IF(DT15+DU14&gt;$B$10,$B$10,DT15+DU14)</f>
        <v>1050</v>
      </c>
      <c r="DV15" s="49">
        <f t="shared" ref="DV15" si="661">IF(DU15+DV14&gt;$B$10,$B$10,DU15+DV14)</f>
        <v>1050</v>
      </c>
      <c r="DW15" s="49">
        <f t="shared" ref="DW15" si="662">IF(DV15+DW14&gt;$B$10,$B$10,DV15+DW14)</f>
        <v>1050</v>
      </c>
      <c r="DX15" s="49">
        <f t="shared" ref="DX15" si="663">IF(DW15+DX14&gt;$B$10,$B$10,DW15+DX14)</f>
        <v>1050</v>
      </c>
      <c r="DY15" s="49">
        <f t="shared" ref="DY15" si="664">IF(DX15+DY14&gt;$B$10,$B$10,DX15+DY14)</f>
        <v>1050</v>
      </c>
      <c r="DZ15" s="49">
        <f t="shared" ref="DZ15" si="665">IF(DY15+DZ14&gt;$B$10,$B$10,DY15+DZ14)</f>
        <v>1050</v>
      </c>
      <c r="EA15" s="49">
        <f t="shared" ref="EA15" si="666">IF(DZ15+EA14&gt;$B$10,$B$10,DZ15+EA14)</f>
        <v>1020</v>
      </c>
      <c r="EB15" s="49">
        <f t="shared" ref="EB15" si="667">IF(EA15+EB14&gt;$B$10,$B$10,EA15+EB14)</f>
        <v>990</v>
      </c>
      <c r="EC15" s="49">
        <f t="shared" ref="EC15" si="668">IF(EB15+EC14&gt;$B$10,$B$10,EB15+EC14)</f>
        <v>900</v>
      </c>
      <c r="ED15" s="49">
        <f t="shared" ref="ED15" si="669">IF(EC15+ED14&gt;$B$10,$B$10,EC15+ED14)</f>
        <v>915</v>
      </c>
      <c r="EE15" s="49">
        <f t="shared" ref="EE15" si="670">IF(ED15+EE14&gt;$B$10,$B$10,ED15+EE14)</f>
        <v>990</v>
      </c>
      <c r="EF15" s="49">
        <f t="shared" ref="EF15" si="671">IF(EE15+EF14&gt;$B$10,$B$10,EE15+EF14)</f>
        <v>1140</v>
      </c>
      <c r="EG15" s="49">
        <f t="shared" ref="EG15" si="672">IF(EF15+EG14&gt;$B$10,$B$10,EF15+EG14)</f>
        <v>1200</v>
      </c>
      <c r="EH15" s="49">
        <f t="shared" ref="EH15" si="673">IF(EG15+EH14&gt;$B$10,$B$10,EG15+EH14)</f>
        <v>1200</v>
      </c>
      <c r="EI15" s="49">
        <f t="shared" ref="EI15" si="674">IF(EH15+EI14&gt;$B$10,$B$10,EH15+EI14)</f>
        <v>1200</v>
      </c>
      <c r="EJ15" s="49">
        <f t="shared" ref="EJ15" si="675">IF(EI15+EJ14&gt;$B$10,$B$10,EI15+EJ14)</f>
        <v>1200</v>
      </c>
      <c r="EK15" s="49">
        <f t="shared" ref="EK15" si="676">IF(EJ15+EK14&gt;$B$10,$B$10,EJ15+EK14)</f>
        <v>1200</v>
      </c>
      <c r="EL15" s="49">
        <f t="shared" ref="EL15" si="677">IF(EK15+EL14&gt;$B$10,$B$10,EK15+EL14)</f>
        <v>1185</v>
      </c>
      <c r="EM15" s="49">
        <f t="shared" ref="EM15" si="678">IF(EL15+EM14&gt;$B$10,$B$10,EL15+EM14)</f>
        <v>1200</v>
      </c>
      <c r="EN15" s="49">
        <f t="shared" ref="EN15" si="679">IF(EM15+EN14&gt;$B$10,$B$10,EM15+EN14)</f>
        <v>1170</v>
      </c>
      <c r="EO15" s="49">
        <f t="shared" ref="EO15" si="680">IF(EN15+EO14&gt;$B$10,$B$10,EN15+EO14)</f>
        <v>1140</v>
      </c>
      <c r="EP15" s="49">
        <f t="shared" ref="EP15" si="681">IF(EO15+EP14&gt;$B$10,$B$10,EO15+EP14)</f>
        <v>1110</v>
      </c>
      <c r="EQ15" s="49">
        <f t="shared" ref="EQ15" si="682">IF(EP15+EQ14&gt;$B$10,$B$10,EP15+EQ14)</f>
        <v>1080</v>
      </c>
      <c r="ER15" s="49">
        <f t="shared" ref="ER15" si="683">IF(EQ15+ER14&gt;$B$10,$B$10,EQ15+ER14)</f>
        <v>1050</v>
      </c>
      <c r="ES15" s="49">
        <f t="shared" ref="ES15" si="684">IF(ER15+ES14&gt;$B$10,$B$10,ER15+ES14)</f>
        <v>1050</v>
      </c>
      <c r="ET15" s="49">
        <f t="shared" ref="ET15" si="685">IF(ES15+ET14&gt;$B$10,$B$10,ES15+ET14)</f>
        <v>1050</v>
      </c>
      <c r="EU15" s="49">
        <f t="shared" ref="EU15" si="686">IF(ET15+EU14&gt;$B$10,$B$10,ET15+EU14)</f>
        <v>1050</v>
      </c>
      <c r="EV15" s="49">
        <f t="shared" ref="EV15" si="687">IF(EU15+EV14&gt;$B$10,$B$10,EU15+EV14)</f>
        <v>1050</v>
      </c>
      <c r="EW15" s="49">
        <f t="shared" ref="EW15" si="688">IF(EV15+EW14&gt;$B$10,$B$10,EV15+EW14)</f>
        <v>1050</v>
      </c>
      <c r="EX15" s="49">
        <f t="shared" ref="EX15" si="689">IF(EW15+EX14&gt;$B$10,$B$10,EW15+EX14)</f>
        <v>1050</v>
      </c>
      <c r="EY15" s="49">
        <f t="shared" ref="EY15" si="690">IF(EX15+EY14&gt;$B$10,$B$10,EX15+EY14)</f>
        <v>1020</v>
      </c>
      <c r="EZ15" s="49">
        <f t="shared" ref="EZ15" si="691">IF(EY15+EZ14&gt;$B$10,$B$10,EY15+EZ14)</f>
        <v>990</v>
      </c>
      <c r="FA15" s="49">
        <f t="shared" ref="FA15" si="692">IF(EZ15+FA14&gt;$B$10,$B$10,EZ15+FA14)</f>
        <v>900</v>
      </c>
      <c r="FB15" s="49">
        <f t="shared" ref="FB15" si="693">IF(FA15+FB14&gt;$B$10,$B$10,FA15+FB14)</f>
        <v>915</v>
      </c>
      <c r="FC15" s="49">
        <f t="shared" ref="FC15" si="694">IF(FB15+FC14&gt;$B$10,$B$10,FB15+FC14)</f>
        <v>990</v>
      </c>
      <c r="FD15" s="49">
        <f t="shared" ref="FD15" si="695">IF(FC15+FD14&gt;$B$10,$B$10,FC15+FD14)</f>
        <v>1140</v>
      </c>
      <c r="FE15" s="49">
        <f t="shared" ref="FE15" si="696">IF(FD15+FE14&gt;$B$10,$B$10,FD15+FE14)</f>
        <v>1200</v>
      </c>
      <c r="FF15" s="49">
        <f t="shared" ref="FF15" si="697">IF(FE15+FF14&gt;$B$10,$B$10,FE15+FF14)</f>
        <v>1200</v>
      </c>
      <c r="FG15" s="49">
        <f t="shared" ref="FG15" si="698">IF(FF15+FG14&gt;$B$10,$B$10,FF15+FG14)</f>
        <v>1200</v>
      </c>
      <c r="FH15" s="49">
        <f t="shared" ref="FH15" si="699">IF(FG15+FH14&gt;$B$10,$B$10,FG15+FH14)</f>
        <v>1200</v>
      </c>
      <c r="FI15" s="49">
        <f t="shared" ref="FI15" si="700">IF(FH15+FI14&gt;$B$10,$B$10,FH15+FI14)</f>
        <v>1200</v>
      </c>
      <c r="FJ15" s="49">
        <f t="shared" ref="FJ15" si="701">IF(FI15+FJ14&gt;$B$10,$B$10,FI15+FJ14)</f>
        <v>1185</v>
      </c>
      <c r="FK15" s="49">
        <f t="shared" ref="FK15" si="702">IF(FJ15+FK14&gt;$B$10,$B$10,FJ15+FK14)</f>
        <v>1200</v>
      </c>
      <c r="FL15" s="49">
        <f t="shared" ref="FL15" si="703">IF(FK15+FL14&gt;$B$10,$B$10,FK15+FL14)</f>
        <v>1170</v>
      </c>
      <c r="FM15" s="49">
        <f t="shared" ref="FM15" si="704">IF(FL15+FM14&gt;$B$10,$B$10,FL15+FM14)</f>
        <v>1140</v>
      </c>
      <c r="FN15" s="49">
        <f t="shared" ref="FN15" si="705">IF(FM15+FN14&gt;$B$10,$B$10,FM15+FN14)</f>
        <v>1110</v>
      </c>
      <c r="FO15" s="49">
        <f t="shared" ref="FO15" si="706">IF(FN15+FO14&gt;$B$10,$B$10,FN15+FO14)</f>
        <v>1080</v>
      </c>
      <c r="FP15" s="49">
        <f t="shared" ref="FP15" si="707">IF(FO15+FP14&gt;$B$10,$B$10,FO15+FP14)</f>
        <v>1050</v>
      </c>
      <c r="FQ15" s="49">
        <f t="shared" ref="FQ15" si="708">IF(FP15+FQ14&gt;$B$10,$B$10,FP15+FQ14)</f>
        <v>1050</v>
      </c>
    </row>
    <row r="16" spans="1:173" s="6" customFormat="1" ht="16.2" thickBot="1" x14ac:dyDescent="0.35">
      <c r="A16" s="9"/>
      <c r="B16" s="9"/>
      <c r="C16" s="9"/>
      <c r="D16" s="9"/>
      <c r="E16" s="25" t="s">
        <v>53</v>
      </c>
      <c r="F16" s="50">
        <f t="shared" ref="F16:AK16" si="709">F15/$B$10</f>
        <v>1</v>
      </c>
      <c r="G16" s="51">
        <f t="shared" si="709"/>
        <v>1</v>
      </c>
      <c r="H16" s="51">
        <f t="shared" si="709"/>
        <v>1</v>
      </c>
      <c r="I16" s="51">
        <f t="shared" si="709"/>
        <v>1</v>
      </c>
      <c r="J16" s="51">
        <f t="shared" si="709"/>
        <v>1</v>
      </c>
      <c r="K16" s="51">
        <f t="shared" si="709"/>
        <v>0.97499999999999998</v>
      </c>
      <c r="L16" s="51">
        <f t="shared" si="709"/>
        <v>0.95</v>
      </c>
      <c r="M16" s="51">
        <f t="shared" si="709"/>
        <v>0.875</v>
      </c>
      <c r="N16" s="51">
        <f t="shared" si="709"/>
        <v>0.88749999999999996</v>
      </c>
      <c r="O16" s="51">
        <f t="shared" si="709"/>
        <v>0.95</v>
      </c>
      <c r="P16" s="51">
        <f t="shared" si="709"/>
        <v>1</v>
      </c>
      <c r="Q16" s="51">
        <f t="shared" si="709"/>
        <v>1</v>
      </c>
      <c r="R16" s="51">
        <f t="shared" si="709"/>
        <v>1</v>
      </c>
      <c r="S16" s="51">
        <f t="shared" si="709"/>
        <v>1</v>
      </c>
      <c r="T16" s="51">
        <f t="shared" si="709"/>
        <v>1</v>
      </c>
      <c r="U16" s="51">
        <f t="shared" si="709"/>
        <v>1</v>
      </c>
      <c r="V16" s="51">
        <f t="shared" si="709"/>
        <v>0.98750000000000004</v>
      </c>
      <c r="W16" s="51">
        <f t="shared" si="709"/>
        <v>1</v>
      </c>
      <c r="X16" s="51">
        <f t="shared" si="709"/>
        <v>0.97499999999999998</v>
      </c>
      <c r="Y16" s="51">
        <f t="shared" si="709"/>
        <v>0.95</v>
      </c>
      <c r="Z16" s="51">
        <f t="shared" si="709"/>
        <v>0.92500000000000004</v>
      </c>
      <c r="AA16" s="51">
        <f t="shared" si="709"/>
        <v>0.9</v>
      </c>
      <c r="AB16" s="51">
        <f t="shared" si="709"/>
        <v>0.875</v>
      </c>
      <c r="AC16" s="51">
        <f t="shared" si="709"/>
        <v>0.875</v>
      </c>
      <c r="AD16" s="51">
        <f t="shared" ref="AD16:BB16" si="710">AD15/$B$10</f>
        <v>0.875</v>
      </c>
      <c r="AE16" s="51">
        <f t="shared" si="710"/>
        <v>0.875</v>
      </c>
      <c r="AF16" s="51">
        <f t="shared" si="710"/>
        <v>0.875</v>
      </c>
      <c r="AG16" s="51">
        <f t="shared" si="710"/>
        <v>0.875</v>
      </c>
      <c r="AH16" s="51">
        <f t="shared" si="710"/>
        <v>0.875</v>
      </c>
      <c r="AI16" s="51">
        <f t="shared" si="710"/>
        <v>0.85</v>
      </c>
      <c r="AJ16" s="51">
        <f t="shared" si="710"/>
        <v>0.82499999999999996</v>
      </c>
      <c r="AK16" s="51">
        <f t="shared" si="710"/>
        <v>0.75</v>
      </c>
      <c r="AL16" s="51">
        <f t="shared" si="710"/>
        <v>0.76249999999999996</v>
      </c>
      <c r="AM16" s="51">
        <f t="shared" si="710"/>
        <v>0.82499999999999996</v>
      </c>
      <c r="AN16" s="51">
        <f t="shared" si="710"/>
        <v>0.95</v>
      </c>
      <c r="AO16" s="51">
        <f t="shared" si="710"/>
        <v>1</v>
      </c>
      <c r="AP16" s="51">
        <f t="shared" si="710"/>
        <v>1</v>
      </c>
      <c r="AQ16" s="51">
        <f t="shared" si="710"/>
        <v>1</v>
      </c>
      <c r="AR16" s="51">
        <f t="shared" si="710"/>
        <v>1</v>
      </c>
      <c r="AS16" s="51">
        <f t="shared" si="710"/>
        <v>1</v>
      </c>
      <c r="AT16" s="51">
        <f t="shared" si="710"/>
        <v>0.98750000000000004</v>
      </c>
      <c r="AU16" s="51">
        <f t="shared" si="710"/>
        <v>1</v>
      </c>
      <c r="AV16" s="51">
        <f t="shared" si="710"/>
        <v>0.97499999999999998</v>
      </c>
      <c r="AW16" s="51">
        <f t="shared" si="710"/>
        <v>0.95</v>
      </c>
      <c r="AX16" s="51">
        <f t="shared" si="710"/>
        <v>0.92500000000000004</v>
      </c>
      <c r="AY16" s="51">
        <f t="shared" si="710"/>
        <v>0.9</v>
      </c>
      <c r="AZ16" s="51">
        <f t="shared" si="710"/>
        <v>0.875</v>
      </c>
      <c r="BA16" s="51">
        <f t="shared" si="710"/>
        <v>0.875</v>
      </c>
      <c r="BB16" s="51">
        <f t="shared" si="710"/>
        <v>0.875</v>
      </c>
      <c r="BC16" s="51">
        <f t="shared" ref="BC16:DN16" si="711">BC15/$B$10</f>
        <v>0.875</v>
      </c>
      <c r="BD16" s="51">
        <f t="shared" si="711"/>
        <v>0.875</v>
      </c>
      <c r="BE16" s="51">
        <f t="shared" si="711"/>
        <v>0.875</v>
      </c>
      <c r="BF16" s="51">
        <f t="shared" si="711"/>
        <v>0.875</v>
      </c>
      <c r="BG16" s="51">
        <f t="shared" si="711"/>
        <v>0.85</v>
      </c>
      <c r="BH16" s="51">
        <f t="shared" si="711"/>
        <v>0.82499999999999996</v>
      </c>
      <c r="BI16" s="51">
        <f t="shared" si="711"/>
        <v>0.75</v>
      </c>
      <c r="BJ16" s="51">
        <f t="shared" si="711"/>
        <v>0.76249999999999996</v>
      </c>
      <c r="BK16" s="51">
        <f t="shared" si="711"/>
        <v>0.82499999999999996</v>
      </c>
      <c r="BL16" s="51">
        <f t="shared" si="711"/>
        <v>0.95</v>
      </c>
      <c r="BM16" s="51">
        <f t="shared" si="711"/>
        <v>1</v>
      </c>
      <c r="BN16" s="51">
        <f t="shared" si="711"/>
        <v>1</v>
      </c>
      <c r="BO16" s="51">
        <f t="shared" si="711"/>
        <v>1</v>
      </c>
      <c r="BP16" s="51">
        <f t="shared" si="711"/>
        <v>1</v>
      </c>
      <c r="BQ16" s="51">
        <f t="shared" si="711"/>
        <v>1</v>
      </c>
      <c r="BR16" s="51">
        <f t="shared" si="711"/>
        <v>0.98750000000000004</v>
      </c>
      <c r="BS16" s="51">
        <f t="shared" si="711"/>
        <v>1</v>
      </c>
      <c r="BT16" s="51">
        <f t="shared" si="711"/>
        <v>0.97499999999999998</v>
      </c>
      <c r="BU16" s="51">
        <f t="shared" si="711"/>
        <v>0.95</v>
      </c>
      <c r="BV16" s="51">
        <f t="shared" si="711"/>
        <v>0.92500000000000004</v>
      </c>
      <c r="BW16" s="51">
        <f t="shared" si="711"/>
        <v>0.9</v>
      </c>
      <c r="BX16" s="51">
        <f t="shared" si="711"/>
        <v>0.875</v>
      </c>
      <c r="BY16" s="51">
        <f t="shared" si="711"/>
        <v>0.875</v>
      </c>
      <c r="BZ16" s="51">
        <f t="shared" si="711"/>
        <v>0.875</v>
      </c>
      <c r="CA16" s="51">
        <f t="shared" si="711"/>
        <v>0.875</v>
      </c>
      <c r="CB16" s="51">
        <f t="shared" si="711"/>
        <v>0.875</v>
      </c>
      <c r="CC16" s="51">
        <f t="shared" si="711"/>
        <v>0.875</v>
      </c>
      <c r="CD16" s="51">
        <f t="shared" si="711"/>
        <v>0.875</v>
      </c>
      <c r="CE16" s="51">
        <f t="shared" si="711"/>
        <v>0.85</v>
      </c>
      <c r="CF16" s="51">
        <f t="shared" si="711"/>
        <v>0.82499999999999996</v>
      </c>
      <c r="CG16" s="51">
        <f t="shared" si="711"/>
        <v>0.75</v>
      </c>
      <c r="CH16" s="51">
        <f t="shared" si="711"/>
        <v>0.76249999999999996</v>
      </c>
      <c r="CI16" s="51">
        <f t="shared" si="711"/>
        <v>0.82499999999999996</v>
      </c>
      <c r="CJ16" s="51">
        <f t="shared" si="711"/>
        <v>0.95</v>
      </c>
      <c r="CK16" s="51">
        <f t="shared" si="711"/>
        <v>1</v>
      </c>
      <c r="CL16" s="51">
        <f t="shared" si="711"/>
        <v>1</v>
      </c>
      <c r="CM16" s="51">
        <f t="shared" si="711"/>
        <v>1</v>
      </c>
      <c r="CN16" s="51">
        <f t="shared" si="711"/>
        <v>1</v>
      </c>
      <c r="CO16" s="51">
        <f t="shared" si="711"/>
        <v>1</v>
      </c>
      <c r="CP16" s="51">
        <f t="shared" si="711"/>
        <v>0.98750000000000004</v>
      </c>
      <c r="CQ16" s="51">
        <f t="shared" si="711"/>
        <v>1</v>
      </c>
      <c r="CR16" s="51">
        <f t="shared" si="711"/>
        <v>0.97499999999999998</v>
      </c>
      <c r="CS16" s="51">
        <f t="shared" si="711"/>
        <v>0.95</v>
      </c>
      <c r="CT16" s="51">
        <f t="shared" si="711"/>
        <v>0.92500000000000004</v>
      </c>
      <c r="CU16" s="51">
        <f t="shared" si="711"/>
        <v>0.9</v>
      </c>
      <c r="CV16" s="51">
        <f t="shared" si="711"/>
        <v>0.875</v>
      </c>
      <c r="CW16" s="51">
        <f t="shared" si="711"/>
        <v>0.875</v>
      </c>
      <c r="CX16" s="51">
        <f t="shared" si="711"/>
        <v>0.875</v>
      </c>
      <c r="CY16" s="51">
        <f t="shared" si="711"/>
        <v>0.875</v>
      </c>
      <c r="CZ16" s="51">
        <f t="shared" si="711"/>
        <v>0.875</v>
      </c>
      <c r="DA16" s="51">
        <f t="shared" si="711"/>
        <v>0.875</v>
      </c>
      <c r="DB16" s="51">
        <f t="shared" si="711"/>
        <v>0.875</v>
      </c>
      <c r="DC16" s="51">
        <f t="shared" si="711"/>
        <v>0.85</v>
      </c>
      <c r="DD16" s="51">
        <f t="shared" si="711"/>
        <v>0.82499999999999996</v>
      </c>
      <c r="DE16" s="51">
        <f t="shared" si="711"/>
        <v>0.75</v>
      </c>
      <c r="DF16" s="51">
        <f t="shared" si="711"/>
        <v>0.76249999999999996</v>
      </c>
      <c r="DG16" s="51">
        <f t="shared" si="711"/>
        <v>0.82499999999999996</v>
      </c>
      <c r="DH16" s="51">
        <f t="shared" si="711"/>
        <v>0.95</v>
      </c>
      <c r="DI16" s="51">
        <f t="shared" si="711"/>
        <v>1</v>
      </c>
      <c r="DJ16" s="51">
        <f t="shared" si="711"/>
        <v>1</v>
      </c>
      <c r="DK16" s="51">
        <f t="shared" si="711"/>
        <v>1</v>
      </c>
      <c r="DL16" s="51">
        <f t="shared" si="711"/>
        <v>1</v>
      </c>
      <c r="DM16" s="51">
        <f t="shared" si="711"/>
        <v>1</v>
      </c>
      <c r="DN16" s="51">
        <f t="shared" si="711"/>
        <v>0.98750000000000004</v>
      </c>
      <c r="DO16" s="51">
        <f t="shared" ref="DO16:FQ16" si="712">DO15/$B$10</f>
        <v>1</v>
      </c>
      <c r="DP16" s="51">
        <f t="shared" si="712"/>
        <v>0.97499999999999998</v>
      </c>
      <c r="DQ16" s="51">
        <f t="shared" si="712"/>
        <v>0.95</v>
      </c>
      <c r="DR16" s="51">
        <f t="shared" si="712"/>
        <v>0.92500000000000004</v>
      </c>
      <c r="DS16" s="51">
        <f t="shared" si="712"/>
        <v>0.9</v>
      </c>
      <c r="DT16" s="51">
        <f t="shared" si="712"/>
        <v>0.875</v>
      </c>
      <c r="DU16" s="51">
        <f t="shared" si="712"/>
        <v>0.875</v>
      </c>
      <c r="DV16" s="51">
        <f t="shared" si="712"/>
        <v>0.875</v>
      </c>
      <c r="DW16" s="51">
        <f t="shared" si="712"/>
        <v>0.875</v>
      </c>
      <c r="DX16" s="51">
        <f t="shared" si="712"/>
        <v>0.875</v>
      </c>
      <c r="DY16" s="51">
        <f t="shared" si="712"/>
        <v>0.875</v>
      </c>
      <c r="DZ16" s="51">
        <f t="shared" si="712"/>
        <v>0.875</v>
      </c>
      <c r="EA16" s="51">
        <f t="shared" si="712"/>
        <v>0.85</v>
      </c>
      <c r="EB16" s="51">
        <f t="shared" si="712"/>
        <v>0.82499999999999996</v>
      </c>
      <c r="EC16" s="51">
        <f t="shared" si="712"/>
        <v>0.75</v>
      </c>
      <c r="ED16" s="51">
        <f t="shared" si="712"/>
        <v>0.76249999999999996</v>
      </c>
      <c r="EE16" s="51">
        <f t="shared" si="712"/>
        <v>0.82499999999999996</v>
      </c>
      <c r="EF16" s="51">
        <f t="shared" si="712"/>
        <v>0.95</v>
      </c>
      <c r="EG16" s="51">
        <f t="shared" si="712"/>
        <v>1</v>
      </c>
      <c r="EH16" s="51">
        <f t="shared" si="712"/>
        <v>1</v>
      </c>
      <c r="EI16" s="51">
        <f t="shared" si="712"/>
        <v>1</v>
      </c>
      <c r="EJ16" s="51">
        <f t="shared" si="712"/>
        <v>1</v>
      </c>
      <c r="EK16" s="51">
        <f t="shared" si="712"/>
        <v>1</v>
      </c>
      <c r="EL16" s="51">
        <f t="shared" si="712"/>
        <v>0.98750000000000004</v>
      </c>
      <c r="EM16" s="51">
        <f t="shared" si="712"/>
        <v>1</v>
      </c>
      <c r="EN16" s="51">
        <f t="shared" si="712"/>
        <v>0.97499999999999998</v>
      </c>
      <c r="EO16" s="51">
        <f t="shared" si="712"/>
        <v>0.95</v>
      </c>
      <c r="EP16" s="51">
        <f t="shared" si="712"/>
        <v>0.92500000000000004</v>
      </c>
      <c r="EQ16" s="51">
        <f t="shared" si="712"/>
        <v>0.9</v>
      </c>
      <c r="ER16" s="51">
        <f t="shared" si="712"/>
        <v>0.875</v>
      </c>
      <c r="ES16" s="51">
        <f t="shared" si="712"/>
        <v>0.875</v>
      </c>
      <c r="ET16" s="51">
        <f t="shared" si="712"/>
        <v>0.875</v>
      </c>
      <c r="EU16" s="51">
        <f t="shared" si="712"/>
        <v>0.875</v>
      </c>
      <c r="EV16" s="51">
        <f t="shared" si="712"/>
        <v>0.875</v>
      </c>
      <c r="EW16" s="51">
        <f t="shared" si="712"/>
        <v>0.875</v>
      </c>
      <c r="EX16" s="51">
        <f t="shared" si="712"/>
        <v>0.875</v>
      </c>
      <c r="EY16" s="51">
        <f t="shared" si="712"/>
        <v>0.85</v>
      </c>
      <c r="EZ16" s="51">
        <f t="shared" si="712"/>
        <v>0.82499999999999996</v>
      </c>
      <c r="FA16" s="51">
        <f t="shared" si="712"/>
        <v>0.75</v>
      </c>
      <c r="FB16" s="51">
        <f t="shared" si="712"/>
        <v>0.76249999999999996</v>
      </c>
      <c r="FC16" s="51">
        <f t="shared" si="712"/>
        <v>0.82499999999999996</v>
      </c>
      <c r="FD16" s="51">
        <f t="shared" si="712"/>
        <v>0.95</v>
      </c>
      <c r="FE16" s="51">
        <f t="shared" si="712"/>
        <v>1</v>
      </c>
      <c r="FF16" s="51">
        <f t="shared" si="712"/>
        <v>1</v>
      </c>
      <c r="FG16" s="51">
        <f t="shared" si="712"/>
        <v>1</v>
      </c>
      <c r="FH16" s="51">
        <f t="shared" si="712"/>
        <v>1</v>
      </c>
      <c r="FI16" s="51">
        <f t="shared" si="712"/>
        <v>1</v>
      </c>
      <c r="FJ16" s="51">
        <f t="shared" si="712"/>
        <v>0.98750000000000004</v>
      </c>
      <c r="FK16" s="51">
        <f t="shared" si="712"/>
        <v>1</v>
      </c>
      <c r="FL16" s="51">
        <f t="shared" si="712"/>
        <v>0.97499999999999998</v>
      </c>
      <c r="FM16" s="51">
        <f t="shared" si="712"/>
        <v>0.95</v>
      </c>
      <c r="FN16" s="51">
        <f t="shared" si="712"/>
        <v>0.92500000000000004</v>
      </c>
      <c r="FO16" s="51">
        <f t="shared" si="712"/>
        <v>0.9</v>
      </c>
      <c r="FP16" s="51">
        <f t="shared" si="712"/>
        <v>0.875</v>
      </c>
      <c r="FQ16" s="51">
        <f t="shared" si="712"/>
        <v>0.875</v>
      </c>
    </row>
    <row r="17" spans="1:173" s="27" customFormat="1" x14ac:dyDescent="0.3">
      <c r="E17" s="28" t="s">
        <v>49</v>
      </c>
      <c r="F17" s="29">
        <f>$B$8*0.01</f>
        <v>0.5</v>
      </c>
      <c r="G17" s="29">
        <f t="shared" ref="G17:BR17" si="713">$B$8*0.01</f>
        <v>0.5</v>
      </c>
      <c r="H17" s="29">
        <f t="shared" si="713"/>
        <v>0.5</v>
      </c>
      <c r="I17" s="29">
        <f t="shared" si="713"/>
        <v>0.5</v>
      </c>
      <c r="J17" s="29">
        <f t="shared" si="713"/>
        <v>0.5</v>
      </c>
      <c r="K17" s="29">
        <f t="shared" si="713"/>
        <v>0.5</v>
      </c>
      <c r="L17" s="29">
        <f t="shared" si="713"/>
        <v>0.5</v>
      </c>
      <c r="M17" s="29">
        <f t="shared" si="713"/>
        <v>0.5</v>
      </c>
      <c r="N17" s="29">
        <f t="shared" si="713"/>
        <v>0.5</v>
      </c>
      <c r="O17" s="29">
        <f t="shared" si="713"/>
        <v>0.5</v>
      </c>
      <c r="P17" s="29">
        <f t="shared" si="713"/>
        <v>0.5</v>
      </c>
      <c r="Q17" s="29">
        <f t="shared" si="713"/>
        <v>0.5</v>
      </c>
      <c r="R17" s="29">
        <f t="shared" si="713"/>
        <v>0.5</v>
      </c>
      <c r="S17" s="29">
        <f t="shared" si="713"/>
        <v>0.5</v>
      </c>
      <c r="T17" s="29">
        <f t="shared" si="713"/>
        <v>0.5</v>
      </c>
      <c r="U17" s="29">
        <f t="shared" si="713"/>
        <v>0.5</v>
      </c>
      <c r="V17" s="29">
        <f t="shared" si="713"/>
        <v>0.5</v>
      </c>
      <c r="W17" s="29">
        <f t="shared" si="713"/>
        <v>0.5</v>
      </c>
      <c r="X17" s="29">
        <f t="shared" si="713"/>
        <v>0.5</v>
      </c>
      <c r="Y17" s="29">
        <f t="shared" si="713"/>
        <v>0.5</v>
      </c>
      <c r="Z17" s="29">
        <f t="shared" si="713"/>
        <v>0.5</v>
      </c>
      <c r="AA17" s="29">
        <f t="shared" si="713"/>
        <v>0.5</v>
      </c>
      <c r="AB17" s="29">
        <f t="shared" si="713"/>
        <v>0.5</v>
      </c>
      <c r="AC17" s="29">
        <f t="shared" si="713"/>
        <v>0.5</v>
      </c>
      <c r="AD17" s="29">
        <f t="shared" si="713"/>
        <v>0.5</v>
      </c>
      <c r="AE17" s="29">
        <f t="shared" si="713"/>
        <v>0.5</v>
      </c>
      <c r="AF17" s="29">
        <f t="shared" si="713"/>
        <v>0.5</v>
      </c>
      <c r="AG17" s="29">
        <f t="shared" si="713"/>
        <v>0.5</v>
      </c>
      <c r="AH17" s="29">
        <f t="shared" si="713"/>
        <v>0.5</v>
      </c>
      <c r="AI17" s="29">
        <f t="shared" si="713"/>
        <v>0.5</v>
      </c>
      <c r="AJ17" s="29">
        <f t="shared" si="713"/>
        <v>0.5</v>
      </c>
      <c r="AK17" s="29">
        <f t="shared" si="713"/>
        <v>0.5</v>
      </c>
      <c r="AL17" s="29">
        <f t="shared" si="713"/>
        <v>0.5</v>
      </c>
      <c r="AM17" s="29">
        <f t="shared" si="713"/>
        <v>0.5</v>
      </c>
      <c r="AN17" s="29">
        <f t="shared" si="713"/>
        <v>0.5</v>
      </c>
      <c r="AO17" s="29">
        <f t="shared" si="713"/>
        <v>0.5</v>
      </c>
      <c r="AP17" s="29">
        <f t="shared" si="713"/>
        <v>0.5</v>
      </c>
      <c r="AQ17" s="29">
        <f t="shared" si="713"/>
        <v>0.5</v>
      </c>
      <c r="AR17" s="29">
        <f t="shared" si="713"/>
        <v>0.5</v>
      </c>
      <c r="AS17" s="29">
        <f t="shared" si="713"/>
        <v>0.5</v>
      </c>
      <c r="AT17" s="29">
        <f t="shared" si="713"/>
        <v>0.5</v>
      </c>
      <c r="AU17" s="29">
        <f t="shared" si="713"/>
        <v>0.5</v>
      </c>
      <c r="AV17" s="29">
        <f t="shared" si="713"/>
        <v>0.5</v>
      </c>
      <c r="AW17" s="29">
        <f t="shared" si="713"/>
        <v>0.5</v>
      </c>
      <c r="AX17" s="29">
        <f t="shared" si="713"/>
        <v>0.5</v>
      </c>
      <c r="AY17" s="29">
        <f t="shared" si="713"/>
        <v>0.5</v>
      </c>
      <c r="AZ17" s="29">
        <f t="shared" si="713"/>
        <v>0.5</v>
      </c>
      <c r="BA17" s="29">
        <f t="shared" si="713"/>
        <v>0.5</v>
      </c>
      <c r="BB17" s="29">
        <f t="shared" si="713"/>
        <v>0.5</v>
      </c>
      <c r="BC17" s="29">
        <f t="shared" si="713"/>
        <v>0.5</v>
      </c>
      <c r="BD17" s="29">
        <f t="shared" si="713"/>
        <v>0.5</v>
      </c>
      <c r="BE17" s="29">
        <f t="shared" si="713"/>
        <v>0.5</v>
      </c>
      <c r="BF17" s="29">
        <f t="shared" si="713"/>
        <v>0.5</v>
      </c>
      <c r="BG17" s="29">
        <f t="shared" si="713"/>
        <v>0.5</v>
      </c>
      <c r="BH17" s="29">
        <f t="shared" si="713"/>
        <v>0.5</v>
      </c>
      <c r="BI17" s="29">
        <f t="shared" si="713"/>
        <v>0.5</v>
      </c>
      <c r="BJ17" s="29">
        <f t="shared" si="713"/>
        <v>0.5</v>
      </c>
      <c r="BK17" s="29">
        <f t="shared" si="713"/>
        <v>0.5</v>
      </c>
      <c r="BL17" s="29">
        <f t="shared" si="713"/>
        <v>0.5</v>
      </c>
      <c r="BM17" s="29">
        <f t="shared" si="713"/>
        <v>0.5</v>
      </c>
      <c r="BN17" s="29">
        <f t="shared" si="713"/>
        <v>0.5</v>
      </c>
      <c r="BO17" s="29">
        <f t="shared" si="713"/>
        <v>0.5</v>
      </c>
      <c r="BP17" s="29">
        <f t="shared" si="713"/>
        <v>0.5</v>
      </c>
      <c r="BQ17" s="29">
        <f t="shared" si="713"/>
        <v>0.5</v>
      </c>
      <c r="BR17" s="29">
        <f t="shared" si="713"/>
        <v>0.5</v>
      </c>
      <c r="BS17" s="29">
        <f t="shared" ref="BS17:ED17" si="714">$B$8*0.01</f>
        <v>0.5</v>
      </c>
      <c r="BT17" s="29">
        <f t="shared" si="714"/>
        <v>0.5</v>
      </c>
      <c r="BU17" s="29">
        <f t="shared" si="714"/>
        <v>0.5</v>
      </c>
      <c r="BV17" s="29">
        <f t="shared" si="714"/>
        <v>0.5</v>
      </c>
      <c r="BW17" s="29">
        <f t="shared" si="714"/>
        <v>0.5</v>
      </c>
      <c r="BX17" s="29">
        <f t="shared" si="714"/>
        <v>0.5</v>
      </c>
      <c r="BY17" s="29">
        <f t="shared" si="714"/>
        <v>0.5</v>
      </c>
      <c r="BZ17" s="29">
        <f t="shared" si="714"/>
        <v>0.5</v>
      </c>
      <c r="CA17" s="29">
        <f t="shared" si="714"/>
        <v>0.5</v>
      </c>
      <c r="CB17" s="29">
        <f t="shared" si="714"/>
        <v>0.5</v>
      </c>
      <c r="CC17" s="29">
        <f t="shared" si="714"/>
        <v>0.5</v>
      </c>
      <c r="CD17" s="29">
        <f t="shared" si="714"/>
        <v>0.5</v>
      </c>
      <c r="CE17" s="29">
        <f t="shared" si="714"/>
        <v>0.5</v>
      </c>
      <c r="CF17" s="29">
        <f t="shared" si="714"/>
        <v>0.5</v>
      </c>
      <c r="CG17" s="29">
        <f t="shared" si="714"/>
        <v>0.5</v>
      </c>
      <c r="CH17" s="29">
        <f t="shared" si="714"/>
        <v>0.5</v>
      </c>
      <c r="CI17" s="29">
        <f t="shared" si="714"/>
        <v>0.5</v>
      </c>
      <c r="CJ17" s="29">
        <f t="shared" si="714"/>
        <v>0.5</v>
      </c>
      <c r="CK17" s="29">
        <f t="shared" si="714"/>
        <v>0.5</v>
      </c>
      <c r="CL17" s="29">
        <f t="shared" si="714"/>
        <v>0.5</v>
      </c>
      <c r="CM17" s="29">
        <f t="shared" si="714"/>
        <v>0.5</v>
      </c>
      <c r="CN17" s="29">
        <f t="shared" si="714"/>
        <v>0.5</v>
      </c>
      <c r="CO17" s="29">
        <f t="shared" si="714"/>
        <v>0.5</v>
      </c>
      <c r="CP17" s="29">
        <f t="shared" si="714"/>
        <v>0.5</v>
      </c>
      <c r="CQ17" s="29">
        <f t="shared" si="714"/>
        <v>0.5</v>
      </c>
      <c r="CR17" s="29">
        <f t="shared" si="714"/>
        <v>0.5</v>
      </c>
      <c r="CS17" s="29">
        <f t="shared" si="714"/>
        <v>0.5</v>
      </c>
      <c r="CT17" s="29">
        <f t="shared" si="714"/>
        <v>0.5</v>
      </c>
      <c r="CU17" s="29">
        <f t="shared" si="714"/>
        <v>0.5</v>
      </c>
      <c r="CV17" s="29">
        <f t="shared" si="714"/>
        <v>0.5</v>
      </c>
      <c r="CW17" s="29">
        <f t="shared" si="714"/>
        <v>0.5</v>
      </c>
      <c r="CX17" s="29">
        <f t="shared" si="714"/>
        <v>0.5</v>
      </c>
      <c r="CY17" s="29">
        <f t="shared" si="714"/>
        <v>0.5</v>
      </c>
      <c r="CZ17" s="29">
        <f t="shared" si="714"/>
        <v>0.5</v>
      </c>
      <c r="DA17" s="29">
        <f t="shared" si="714"/>
        <v>0.5</v>
      </c>
      <c r="DB17" s="29">
        <f t="shared" si="714"/>
        <v>0.5</v>
      </c>
      <c r="DC17" s="29">
        <f t="shared" si="714"/>
        <v>0.5</v>
      </c>
      <c r="DD17" s="29">
        <f t="shared" si="714"/>
        <v>0.5</v>
      </c>
      <c r="DE17" s="29">
        <f t="shared" si="714"/>
        <v>0.5</v>
      </c>
      <c r="DF17" s="29">
        <f t="shared" si="714"/>
        <v>0.5</v>
      </c>
      <c r="DG17" s="29">
        <f t="shared" si="714"/>
        <v>0.5</v>
      </c>
      <c r="DH17" s="29">
        <f t="shared" si="714"/>
        <v>0.5</v>
      </c>
      <c r="DI17" s="29">
        <f t="shared" si="714"/>
        <v>0.5</v>
      </c>
      <c r="DJ17" s="29">
        <f t="shared" si="714"/>
        <v>0.5</v>
      </c>
      <c r="DK17" s="29">
        <f t="shared" si="714"/>
        <v>0.5</v>
      </c>
      <c r="DL17" s="29">
        <f t="shared" si="714"/>
        <v>0.5</v>
      </c>
      <c r="DM17" s="29">
        <f t="shared" si="714"/>
        <v>0.5</v>
      </c>
      <c r="DN17" s="29">
        <f t="shared" si="714"/>
        <v>0.5</v>
      </c>
      <c r="DO17" s="29">
        <f t="shared" si="714"/>
        <v>0.5</v>
      </c>
      <c r="DP17" s="29">
        <f t="shared" si="714"/>
        <v>0.5</v>
      </c>
      <c r="DQ17" s="29">
        <f t="shared" si="714"/>
        <v>0.5</v>
      </c>
      <c r="DR17" s="29">
        <f t="shared" si="714"/>
        <v>0.5</v>
      </c>
      <c r="DS17" s="29">
        <f t="shared" si="714"/>
        <v>0.5</v>
      </c>
      <c r="DT17" s="29">
        <f t="shared" si="714"/>
        <v>0.5</v>
      </c>
      <c r="DU17" s="29">
        <f t="shared" si="714"/>
        <v>0.5</v>
      </c>
      <c r="DV17" s="29">
        <f t="shared" si="714"/>
        <v>0.5</v>
      </c>
      <c r="DW17" s="29">
        <f t="shared" si="714"/>
        <v>0.5</v>
      </c>
      <c r="DX17" s="29">
        <f t="shared" si="714"/>
        <v>0.5</v>
      </c>
      <c r="DY17" s="29">
        <f t="shared" si="714"/>
        <v>0.5</v>
      </c>
      <c r="DZ17" s="29">
        <f t="shared" si="714"/>
        <v>0.5</v>
      </c>
      <c r="EA17" s="29">
        <f t="shared" si="714"/>
        <v>0.5</v>
      </c>
      <c r="EB17" s="29">
        <f t="shared" si="714"/>
        <v>0.5</v>
      </c>
      <c r="EC17" s="29">
        <f t="shared" si="714"/>
        <v>0.5</v>
      </c>
      <c r="ED17" s="29">
        <f t="shared" si="714"/>
        <v>0.5</v>
      </c>
      <c r="EE17" s="29">
        <f t="shared" ref="EE17:FQ17" si="715">$B$8*0.01</f>
        <v>0.5</v>
      </c>
      <c r="EF17" s="29">
        <f t="shared" si="715"/>
        <v>0.5</v>
      </c>
      <c r="EG17" s="29">
        <f t="shared" si="715"/>
        <v>0.5</v>
      </c>
      <c r="EH17" s="29">
        <f t="shared" si="715"/>
        <v>0.5</v>
      </c>
      <c r="EI17" s="29">
        <f t="shared" si="715"/>
        <v>0.5</v>
      </c>
      <c r="EJ17" s="29">
        <f t="shared" si="715"/>
        <v>0.5</v>
      </c>
      <c r="EK17" s="29">
        <f t="shared" si="715"/>
        <v>0.5</v>
      </c>
      <c r="EL17" s="29">
        <f t="shared" si="715"/>
        <v>0.5</v>
      </c>
      <c r="EM17" s="29">
        <f t="shared" si="715"/>
        <v>0.5</v>
      </c>
      <c r="EN17" s="29">
        <f t="shared" si="715"/>
        <v>0.5</v>
      </c>
      <c r="EO17" s="29">
        <f t="shared" si="715"/>
        <v>0.5</v>
      </c>
      <c r="EP17" s="29">
        <f t="shared" si="715"/>
        <v>0.5</v>
      </c>
      <c r="EQ17" s="29">
        <f t="shared" si="715"/>
        <v>0.5</v>
      </c>
      <c r="ER17" s="29">
        <f t="shared" si="715"/>
        <v>0.5</v>
      </c>
      <c r="ES17" s="29">
        <f t="shared" si="715"/>
        <v>0.5</v>
      </c>
      <c r="ET17" s="29">
        <f t="shared" si="715"/>
        <v>0.5</v>
      </c>
      <c r="EU17" s="29">
        <f t="shared" si="715"/>
        <v>0.5</v>
      </c>
      <c r="EV17" s="29">
        <f t="shared" si="715"/>
        <v>0.5</v>
      </c>
      <c r="EW17" s="29">
        <f t="shared" si="715"/>
        <v>0.5</v>
      </c>
      <c r="EX17" s="29">
        <f t="shared" si="715"/>
        <v>0.5</v>
      </c>
      <c r="EY17" s="29">
        <f t="shared" si="715"/>
        <v>0.5</v>
      </c>
      <c r="EZ17" s="29">
        <f t="shared" si="715"/>
        <v>0.5</v>
      </c>
      <c r="FA17" s="29">
        <f t="shared" si="715"/>
        <v>0.5</v>
      </c>
      <c r="FB17" s="29">
        <f t="shared" si="715"/>
        <v>0.5</v>
      </c>
      <c r="FC17" s="29">
        <f t="shared" si="715"/>
        <v>0.5</v>
      </c>
      <c r="FD17" s="29">
        <f t="shared" si="715"/>
        <v>0.5</v>
      </c>
      <c r="FE17" s="29">
        <f t="shared" si="715"/>
        <v>0.5</v>
      </c>
      <c r="FF17" s="29">
        <f t="shared" si="715"/>
        <v>0.5</v>
      </c>
      <c r="FG17" s="29">
        <f t="shared" si="715"/>
        <v>0.5</v>
      </c>
      <c r="FH17" s="29">
        <f t="shared" si="715"/>
        <v>0.5</v>
      </c>
      <c r="FI17" s="29">
        <f t="shared" si="715"/>
        <v>0.5</v>
      </c>
      <c r="FJ17" s="29">
        <f t="shared" si="715"/>
        <v>0.5</v>
      </c>
      <c r="FK17" s="29">
        <f t="shared" si="715"/>
        <v>0.5</v>
      </c>
      <c r="FL17" s="29">
        <f t="shared" si="715"/>
        <v>0.5</v>
      </c>
      <c r="FM17" s="29">
        <f t="shared" si="715"/>
        <v>0.5</v>
      </c>
      <c r="FN17" s="29">
        <f t="shared" si="715"/>
        <v>0.5</v>
      </c>
      <c r="FO17" s="29">
        <f t="shared" si="715"/>
        <v>0.5</v>
      </c>
      <c r="FP17" s="29">
        <f t="shared" si="715"/>
        <v>0.5</v>
      </c>
      <c r="FQ17" s="29">
        <f t="shared" si="715"/>
        <v>0.5</v>
      </c>
    </row>
    <row r="18" spans="1:173" x14ac:dyDescent="0.3">
      <c r="A18" s="23"/>
      <c r="O18" t="s">
        <v>44</v>
      </c>
    </row>
    <row r="19" spans="1:173" x14ac:dyDescent="0.3">
      <c r="A19" s="22"/>
      <c r="O19" t="s">
        <v>27</v>
      </c>
    </row>
    <row r="20" spans="1:173" x14ac:dyDescent="0.3">
      <c r="B20" s="5"/>
      <c r="O20" t="s">
        <v>28</v>
      </c>
      <c r="AD20" t="s">
        <v>51</v>
      </c>
    </row>
    <row r="21" spans="1:173" x14ac:dyDescent="0.3">
      <c r="O21" t="s">
        <v>23</v>
      </c>
    </row>
    <row r="22" spans="1:173" x14ac:dyDescent="0.3">
      <c r="O22" t="s">
        <v>22</v>
      </c>
    </row>
    <row r="23" spans="1:173" x14ac:dyDescent="0.3">
      <c r="O23" t="s">
        <v>24</v>
      </c>
    </row>
    <row r="24" spans="1:173" x14ac:dyDescent="0.3">
      <c r="O24" t="s">
        <v>25</v>
      </c>
    </row>
    <row r="25" spans="1:173" x14ac:dyDescent="0.3">
      <c r="O25" t="s">
        <v>26</v>
      </c>
    </row>
    <row r="26" spans="1:173" x14ac:dyDescent="0.3">
      <c r="O26" t="s">
        <v>37</v>
      </c>
    </row>
    <row r="27" spans="1:173" x14ac:dyDescent="0.3">
      <c r="O27" t="s">
        <v>33</v>
      </c>
    </row>
  </sheetData>
  <mergeCells count="8">
    <mergeCell ref="L1:T3"/>
    <mergeCell ref="ET5:FQ5"/>
    <mergeCell ref="F5:AC5"/>
    <mergeCell ref="AD5:BA5"/>
    <mergeCell ref="BB5:BY5"/>
    <mergeCell ref="BZ5:CW5"/>
    <mergeCell ref="CX5:DU5"/>
    <mergeCell ref="DV5:ES5"/>
  </mergeCells>
  <conditionalFormatting sqref="B13">
    <cfRule type="containsText" dxfId="1" priority="1" operator="containsText" text="YES">
      <formula>NOT(ISERROR(SEARCH("YES",B13)))</formula>
    </cfRule>
    <cfRule type="containsText" dxfId="0" priority="2" operator="containsText" text="NO">
      <formula>NOT(ISERROR(SEARCH("NO",B13)))</formula>
    </cfRule>
  </conditionalFormatting>
  <pageMargins left="0.7" right="0.7" top="0.75" bottom="0.75" header="0.3" footer="0.3"/>
  <pageSetup orientation="landscape" horizontalDpi="360" verticalDpi="36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0326E-AD83-4390-8295-7AC03E5F7ADF}">
  <dimension ref="A1:H22"/>
  <sheetViews>
    <sheetView workbookViewId="0">
      <selection activeCell="B23" sqref="B23"/>
    </sheetView>
  </sheetViews>
  <sheetFormatPr defaultRowHeight="15.6" x14ac:dyDescent="0.3"/>
  <cols>
    <col min="1" max="1" width="23.09765625" bestFit="1" customWidth="1"/>
    <col min="2" max="2" width="11.296875" customWidth="1"/>
    <col min="3" max="3" width="13.8984375" customWidth="1"/>
    <col min="4" max="4" width="13.59765625" bestFit="1" customWidth="1"/>
    <col min="5" max="5" width="13" customWidth="1"/>
    <col min="6" max="6" width="7" customWidth="1"/>
    <col min="7" max="7" width="21" customWidth="1"/>
    <col min="8" max="22" width="8.19921875" customWidth="1"/>
  </cols>
  <sheetData>
    <row r="1" spans="1:8" x14ac:dyDescent="0.3">
      <c r="A1" s="1" t="s">
        <v>29</v>
      </c>
    </row>
    <row r="2" spans="1:8" x14ac:dyDescent="0.3">
      <c r="A2" s="1"/>
      <c r="B2" s="26" t="s">
        <v>31</v>
      </c>
      <c r="C2" s="26" t="s">
        <v>68</v>
      </c>
      <c r="D2" s="26" t="s">
        <v>69</v>
      </c>
      <c r="E2" s="26" t="s">
        <v>32</v>
      </c>
      <c r="F2" s="26" t="s">
        <v>57</v>
      </c>
      <c r="G2" s="26" t="s">
        <v>91</v>
      </c>
      <c r="H2" t="s">
        <v>54</v>
      </c>
    </row>
    <row r="3" spans="1:8" x14ac:dyDescent="0.3">
      <c r="A3" s="1" t="s">
        <v>58</v>
      </c>
      <c r="B3" s="26" t="s">
        <v>108</v>
      </c>
      <c r="C3" s="26" t="s">
        <v>109</v>
      </c>
      <c r="D3" s="26">
        <v>300</v>
      </c>
      <c r="E3" s="26" t="s">
        <v>70</v>
      </c>
      <c r="F3" s="26">
        <v>335</v>
      </c>
      <c r="G3" s="26" t="s">
        <v>110</v>
      </c>
      <c r="H3" s="30" t="s">
        <v>107</v>
      </c>
    </row>
    <row r="4" spans="1:8" x14ac:dyDescent="0.3">
      <c r="A4" s="1" t="s">
        <v>59</v>
      </c>
      <c r="B4" s="26" t="s">
        <v>111</v>
      </c>
      <c r="C4" s="26" t="s">
        <v>112</v>
      </c>
      <c r="D4" s="26">
        <v>100</v>
      </c>
      <c r="E4" s="26" t="s">
        <v>70</v>
      </c>
      <c r="F4" s="26">
        <v>104</v>
      </c>
      <c r="G4" s="26" t="s">
        <v>113</v>
      </c>
      <c r="H4" s="30" t="s">
        <v>115</v>
      </c>
    </row>
    <row r="5" spans="1:8" x14ac:dyDescent="0.3">
      <c r="A5" s="1" t="s">
        <v>60</v>
      </c>
      <c r="B5" s="26" t="s">
        <v>111</v>
      </c>
      <c r="C5" s="26" t="s">
        <v>116</v>
      </c>
      <c r="D5" s="26">
        <v>160</v>
      </c>
      <c r="E5" s="26" t="s">
        <v>70</v>
      </c>
      <c r="F5" s="26">
        <v>175</v>
      </c>
      <c r="G5" s="26" t="s">
        <v>117</v>
      </c>
      <c r="H5" s="30" t="s">
        <v>114</v>
      </c>
    </row>
    <row r="6" spans="1:8" x14ac:dyDescent="0.3">
      <c r="A6" s="1"/>
      <c r="B6" s="26"/>
      <c r="C6" s="26"/>
      <c r="D6" s="26"/>
      <c r="E6" s="26"/>
      <c r="F6" s="26"/>
      <c r="G6" s="26"/>
    </row>
    <row r="7" spans="1:8" x14ac:dyDescent="0.3">
      <c r="A7" s="1" t="s">
        <v>61</v>
      </c>
      <c r="B7" s="26" t="s">
        <v>89</v>
      </c>
      <c r="C7" s="26" t="s">
        <v>95</v>
      </c>
      <c r="D7" s="26">
        <f>12*215</f>
        <v>2580</v>
      </c>
      <c r="E7" s="26">
        <v>215</v>
      </c>
      <c r="F7" s="26">
        <v>90</v>
      </c>
      <c r="G7" s="26" t="s">
        <v>92</v>
      </c>
      <c r="H7" s="30" t="s">
        <v>90</v>
      </c>
    </row>
    <row r="8" spans="1:8" x14ac:dyDescent="0.3">
      <c r="A8" s="1" t="s">
        <v>62</v>
      </c>
      <c r="B8" s="26" t="s">
        <v>89</v>
      </c>
      <c r="C8" s="26" t="s">
        <v>97</v>
      </c>
      <c r="D8" s="26">
        <f>12*105</f>
        <v>1260</v>
      </c>
      <c r="E8" s="26">
        <v>105</v>
      </c>
      <c r="F8" s="26">
        <v>99</v>
      </c>
      <c r="G8" s="26" t="s">
        <v>98</v>
      </c>
      <c r="H8" s="30" t="s">
        <v>99</v>
      </c>
    </row>
    <row r="9" spans="1:8" x14ac:dyDescent="0.3">
      <c r="A9" s="1" t="s">
        <v>63</v>
      </c>
      <c r="B9" s="26" t="s">
        <v>100</v>
      </c>
      <c r="C9" s="26" t="s">
        <v>101</v>
      </c>
      <c r="D9" s="26">
        <f>100*12</f>
        <v>1200</v>
      </c>
      <c r="E9" s="26">
        <v>100</v>
      </c>
      <c r="F9" s="26">
        <v>175</v>
      </c>
      <c r="G9" s="26" t="s">
        <v>98</v>
      </c>
      <c r="H9" s="30" t="s">
        <v>102</v>
      </c>
    </row>
    <row r="10" spans="1:8" x14ac:dyDescent="0.3">
      <c r="A10" s="1"/>
      <c r="B10" s="26"/>
      <c r="C10" s="26"/>
      <c r="D10" s="26"/>
      <c r="E10" s="26"/>
      <c r="F10" s="26"/>
      <c r="G10" s="26"/>
    </row>
    <row r="11" spans="1:8" x14ac:dyDescent="0.3">
      <c r="A11" s="1" t="s">
        <v>64</v>
      </c>
      <c r="B11" s="26" t="s">
        <v>71</v>
      </c>
      <c r="C11" s="26" t="s">
        <v>72</v>
      </c>
      <c r="D11" s="26" t="s">
        <v>86</v>
      </c>
      <c r="E11" s="26" t="s">
        <v>70</v>
      </c>
      <c r="F11" s="26" t="s">
        <v>73</v>
      </c>
      <c r="G11" s="26" t="s">
        <v>103</v>
      </c>
      <c r="H11" s="30" t="s">
        <v>55</v>
      </c>
    </row>
    <row r="12" spans="1:8" x14ac:dyDescent="0.3">
      <c r="A12" s="1" t="s">
        <v>65</v>
      </c>
      <c r="B12" s="26" t="s">
        <v>88</v>
      </c>
      <c r="C12" s="26" t="s">
        <v>87</v>
      </c>
      <c r="D12" s="26" t="s">
        <v>85</v>
      </c>
      <c r="E12" s="26" t="s">
        <v>70</v>
      </c>
      <c r="F12" s="26">
        <v>10</v>
      </c>
      <c r="G12" s="26" t="s">
        <v>104</v>
      </c>
      <c r="H12" s="30" t="s">
        <v>84</v>
      </c>
    </row>
    <row r="13" spans="1:8" x14ac:dyDescent="0.3">
      <c r="A13" s="1" t="s">
        <v>66</v>
      </c>
      <c r="B13" s="38" t="s">
        <v>136</v>
      </c>
      <c r="C13" s="26"/>
      <c r="D13" s="26"/>
      <c r="E13" s="26"/>
      <c r="F13" s="26"/>
      <c r="G13" s="26"/>
    </row>
    <row r="14" spans="1:8" x14ac:dyDescent="0.3">
      <c r="A14" s="1"/>
      <c r="B14" s="26"/>
      <c r="C14" s="26"/>
      <c r="D14" s="26"/>
      <c r="E14" s="26"/>
      <c r="F14" s="26"/>
      <c r="G14" s="26"/>
    </row>
    <row r="15" spans="1:8" x14ac:dyDescent="0.3">
      <c r="A15" s="1" t="s">
        <v>30</v>
      </c>
      <c r="B15" s="26" t="s">
        <v>56</v>
      </c>
      <c r="C15" s="26" t="s">
        <v>75</v>
      </c>
      <c r="D15" s="26">
        <v>30</v>
      </c>
      <c r="E15" s="26" t="s">
        <v>70</v>
      </c>
      <c r="F15" s="26">
        <v>17</v>
      </c>
      <c r="G15" s="26"/>
      <c r="H15" s="30" t="s">
        <v>74</v>
      </c>
    </row>
    <row r="16" spans="1:8" x14ac:dyDescent="0.3">
      <c r="A16" s="1" t="s">
        <v>67</v>
      </c>
      <c r="B16" s="26" t="s">
        <v>78</v>
      </c>
      <c r="C16" s="26" t="s">
        <v>70</v>
      </c>
      <c r="D16" s="26">
        <v>20</v>
      </c>
      <c r="E16" s="26" t="s">
        <v>77</v>
      </c>
      <c r="F16" s="26">
        <v>23</v>
      </c>
      <c r="G16" s="26"/>
      <c r="H16" s="30" t="s">
        <v>76</v>
      </c>
    </row>
    <row r="17" spans="1:8" x14ac:dyDescent="0.3">
      <c r="A17" s="1" t="s">
        <v>118</v>
      </c>
      <c r="B17" s="26" t="s">
        <v>83</v>
      </c>
      <c r="C17" s="26" t="s">
        <v>79</v>
      </c>
      <c r="D17" s="26" t="s">
        <v>82</v>
      </c>
      <c r="E17" s="26" t="s">
        <v>93</v>
      </c>
      <c r="F17" s="26" t="s">
        <v>81</v>
      </c>
      <c r="G17" s="26" t="s">
        <v>94</v>
      </c>
      <c r="H17" s="30" t="s">
        <v>80</v>
      </c>
    </row>
    <row r="18" spans="1:8" x14ac:dyDescent="0.3">
      <c r="A18" s="1" t="s">
        <v>119</v>
      </c>
      <c r="B18" s="26" t="s">
        <v>120</v>
      </c>
      <c r="C18" s="26" t="s">
        <v>121</v>
      </c>
      <c r="D18" t="s">
        <v>70</v>
      </c>
      <c r="E18" s="26" t="s">
        <v>70</v>
      </c>
      <c r="F18" s="26" t="s">
        <v>122</v>
      </c>
      <c r="G18" s="26" t="s">
        <v>123</v>
      </c>
      <c r="H18" s="30" t="s">
        <v>124</v>
      </c>
    </row>
    <row r="19" spans="1:8" x14ac:dyDescent="0.3">
      <c r="A19" s="1" t="s">
        <v>125</v>
      </c>
      <c r="B19" s="26" t="s">
        <v>128</v>
      </c>
      <c r="C19" s="38" t="s">
        <v>129</v>
      </c>
      <c r="G19" t="s">
        <v>126</v>
      </c>
      <c r="H19" s="30" t="s">
        <v>127</v>
      </c>
    </row>
    <row r="20" spans="1:8" x14ac:dyDescent="0.3">
      <c r="A20" s="1" t="s">
        <v>131</v>
      </c>
      <c r="B20" s="26" t="s">
        <v>132</v>
      </c>
      <c r="C20" s="38" t="s">
        <v>130</v>
      </c>
      <c r="G20" s="26" t="s">
        <v>134</v>
      </c>
      <c r="H20" s="30" t="s">
        <v>133</v>
      </c>
    </row>
    <row r="22" spans="1:8" x14ac:dyDescent="0.3">
      <c r="A22" s="38" t="s">
        <v>135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7F383-9AF5-4CC9-AE1F-2E9A7B37143D}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Solar Simulator</vt:lpstr>
      <vt:lpstr>Parts List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Thompson</dc:creator>
  <cp:lastModifiedBy>Mike Thompson</cp:lastModifiedBy>
  <cp:lastPrinted>2020-07-09T01:33:20Z</cp:lastPrinted>
  <dcterms:created xsi:type="dcterms:W3CDTF">2020-06-23T23:40:31Z</dcterms:created>
  <dcterms:modified xsi:type="dcterms:W3CDTF">2021-02-26T20:09:58Z</dcterms:modified>
</cp:coreProperties>
</file>